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rit\OneDrive\デスクトップ\新しいフォルダー (3)\"/>
    </mc:Choice>
  </mc:AlternateContent>
  <xr:revisionPtr revIDLastSave="0" documentId="13_ncr:1_{30F1D8FB-FFC6-4EBD-B436-3B55052DAD9D}" xr6:coauthVersionLast="47" xr6:coauthVersionMax="47" xr10:uidLastSave="{00000000-0000-0000-0000-000000000000}"/>
  <bookViews>
    <workbookView xWindow="-120" yWindow="-120" windowWidth="29040" windowHeight="15720" tabRatio="601" xr2:uid="{97905289-38B1-4F6E-845F-BE2A2F514FCC}"/>
  </bookViews>
  <sheets>
    <sheet name="記入例(鑑部)" sheetId="17" r:id="rId1"/>
    <sheet name="記入例(内訳)" sheetId="25" r:id="rId2"/>
    <sheet name="記入例(出面)" sheetId="22" r:id="rId3"/>
    <sheet name="記入例(合計表)" sheetId="26" r:id="rId4"/>
    <sheet name="鑑部" sheetId="18" r:id="rId5"/>
    <sheet name="契約内訳" sheetId="20" r:id="rId6"/>
    <sheet name="出面" sheetId="15" r:id="rId7"/>
    <sheet name="合計表" sheetId="23" r:id="rId8"/>
  </sheets>
  <definedNames>
    <definedName name="_xlnm._FilterDatabase" localSheetId="4" hidden="1">鑑部!$Z$13:$AD$13</definedName>
    <definedName name="_xlnm._FilterDatabase" localSheetId="3" hidden="1">'記入例(合計表)'!$A$7:$V$32</definedName>
    <definedName name="_xlnm._FilterDatabase" localSheetId="7" hidden="1">合計表!$A$7:$V$32</definedName>
    <definedName name="_xlnm.Criteria" localSheetId="4">鑑部!$BC$15:$BD$25</definedName>
    <definedName name="CSV">#REF!</definedName>
    <definedName name="_xlnm.Extract" localSheetId="3">'記入例(合計表)'!$Z$8:$Z$9</definedName>
    <definedName name="_xlnm.Extract" localSheetId="7">合計表!$Z$8:$Z$9</definedName>
    <definedName name="_xlnm.Print_Area" localSheetId="4">鑑部!$A$1:$AV$28</definedName>
    <definedName name="_xlnm.Print_Area" localSheetId="0">'記入例(鑑部)'!$A$1:$AV$28</definedName>
    <definedName name="_xlnm.Print_Area" localSheetId="3">'記入例(合計表)'!$A$1:$V$46</definedName>
    <definedName name="_xlnm.Print_Area" localSheetId="2">'記入例(出面)'!$A$1:$AM$31</definedName>
    <definedName name="_xlnm.Print_Area" localSheetId="1">'記入例(内訳)'!$A$1:$AE$32</definedName>
    <definedName name="_xlnm.Print_Area" localSheetId="5">契約内訳!$A$1:$AE$32</definedName>
    <definedName name="_xlnm.Print_Area" localSheetId="7">合計表!$A$1:$V$46</definedName>
    <definedName name="_xlnm.Print_Area" localSheetId="6">出面!$A$1:$AM$29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5" i="26" l="1"/>
  <c r="P45" i="26"/>
  <c r="M45" i="26"/>
  <c r="I45" i="26"/>
  <c r="S44" i="26"/>
  <c r="P44" i="26"/>
  <c r="M44" i="26"/>
  <c r="I44" i="26"/>
  <c r="S43" i="26"/>
  <c r="P43" i="26"/>
  <c r="M43" i="26"/>
  <c r="I43" i="26"/>
  <c r="S42" i="26"/>
  <c r="P42" i="26"/>
  <c r="M42" i="26"/>
  <c r="I42" i="26"/>
  <c r="S41" i="26"/>
  <c r="P41" i="26"/>
  <c r="M41" i="26"/>
  <c r="I41" i="26"/>
  <c r="S40" i="26"/>
  <c r="P40" i="26"/>
  <c r="M40" i="26"/>
  <c r="I40" i="26"/>
  <c r="S39" i="26"/>
  <c r="P39" i="26"/>
  <c r="M39" i="26"/>
  <c r="I39" i="26"/>
  <c r="S38" i="26"/>
  <c r="P38" i="26"/>
  <c r="M38" i="26"/>
  <c r="I38" i="26"/>
  <c r="S37" i="26"/>
  <c r="P37" i="26"/>
  <c r="M37" i="26"/>
  <c r="I37" i="26"/>
  <c r="S36" i="26"/>
  <c r="P36" i="26"/>
  <c r="M36" i="26"/>
  <c r="I36" i="26"/>
  <c r="M32" i="26"/>
  <c r="I32" i="26"/>
  <c r="P31" i="26"/>
  <c r="S31" i="26" s="1"/>
  <c r="P30" i="26"/>
  <c r="S30" i="26" s="1"/>
  <c r="P29" i="26"/>
  <c r="S29" i="26" s="1"/>
  <c r="S28" i="26"/>
  <c r="P28" i="26"/>
  <c r="P27" i="26"/>
  <c r="S27" i="26" s="1"/>
  <c r="P26" i="26"/>
  <c r="S26" i="26" s="1"/>
  <c r="P25" i="26"/>
  <c r="S25" i="26" s="1"/>
  <c r="P24" i="26"/>
  <c r="S24" i="26" s="1"/>
  <c r="P23" i="26"/>
  <c r="S23" i="26" s="1"/>
  <c r="P22" i="26"/>
  <c r="S22" i="26" s="1"/>
  <c r="P21" i="26"/>
  <c r="S21" i="26" s="1"/>
  <c r="P20" i="26"/>
  <c r="S20" i="26" s="1"/>
  <c r="P19" i="26"/>
  <c r="S19" i="26" s="1"/>
  <c r="P18" i="26"/>
  <c r="S18" i="26" s="1"/>
  <c r="P17" i="26"/>
  <c r="S17" i="26" s="1"/>
  <c r="P16" i="26"/>
  <c r="S16" i="26" s="1"/>
  <c r="P15" i="26"/>
  <c r="S15" i="26" s="1"/>
  <c r="P14" i="26"/>
  <c r="S14" i="26" s="1"/>
  <c r="P13" i="26"/>
  <c r="S13" i="26" s="1"/>
  <c r="P12" i="26"/>
  <c r="S12" i="26" s="1"/>
  <c r="P11" i="26"/>
  <c r="S11" i="26" s="1"/>
  <c r="P10" i="26"/>
  <c r="S10" i="26" s="1"/>
  <c r="P9" i="26"/>
  <c r="S9" i="26" s="1"/>
  <c r="P8" i="26"/>
  <c r="S8" i="26" s="1"/>
  <c r="P5" i="26"/>
  <c r="P4" i="26"/>
  <c r="P3" i="26"/>
  <c r="L17" i="18"/>
  <c r="S36" i="23"/>
  <c r="S8" i="23"/>
  <c r="P36" i="23"/>
  <c r="I36" i="23"/>
  <c r="H28" i="15"/>
  <c r="P5" i="23"/>
  <c r="P3" i="23"/>
  <c r="P4" i="23"/>
  <c r="AI1" i="15"/>
  <c r="X1" i="20"/>
  <c r="S25" i="23"/>
  <c r="S43" i="23"/>
  <c r="S44" i="23"/>
  <c r="P44" i="23"/>
  <c r="P43" i="23"/>
  <c r="M43" i="23"/>
  <c r="M44" i="23"/>
  <c r="I43" i="23"/>
  <c r="I44" i="23"/>
  <c r="B44" i="23"/>
  <c r="B43" i="23"/>
  <c r="I45" i="23"/>
  <c r="I42" i="23"/>
  <c r="I40" i="23"/>
  <c r="I39" i="23"/>
  <c r="I38" i="23"/>
  <c r="I37" i="23"/>
  <c r="M45" i="23"/>
  <c r="M37" i="23"/>
  <c r="M38" i="23"/>
  <c r="M39" i="23"/>
  <c r="M40" i="23"/>
  <c r="M41" i="23"/>
  <c r="M42" i="23"/>
  <c r="M36" i="23"/>
  <c r="P8" i="23"/>
  <c r="S31" i="23"/>
  <c r="S29" i="23"/>
  <c r="S27" i="23"/>
  <c r="S26" i="23"/>
  <c r="S15" i="23"/>
  <c r="S14" i="23"/>
  <c r="S13" i="23"/>
  <c r="I41" i="23"/>
  <c r="B42" i="23"/>
  <c r="B45" i="23"/>
  <c r="B37" i="23"/>
  <c r="B38" i="23"/>
  <c r="B39" i="23"/>
  <c r="B40" i="23"/>
  <c r="B41" i="23"/>
  <c r="B36" i="23"/>
  <c r="I8" i="18"/>
  <c r="I9" i="18" s="1"/>
  <c r="P9" i="23"/>
  <c r="P10" i="23"/>
  <c r="P37" i="23"/>
  <c r="P11" i="23"/>
  <c r="P12" i="23"/>
  <c r="P13" i="23"/>
  <c r="P14" i="23"/>
  <c r="P15" i="23"/>
  <c r="P16" i="23"/>
  <c r="P17" i="23"/>
  <c r="P18" i="23"/>
  <c r="P19" i="23"/>
  <c r="S19" i="23"/>
  <c r="P20" i="23"/>
  <c r="S20" i="23"/>
  <c r="P21" i="23"/>
  <c r="P22" i="23"/>
  <c r="P23" i="23"/>
  <c r="P24" i="23"/>
  <c r="P25" i="23"/>
  <c r="P26" i="23"/>
  <c r="P27" i="23"/>
  <c r="P28" i="23"/>
  <c r="S28" i="23"/>
  <c r="P29" i="23"/>
  <c r="P30" i="23"/>
  <c r="P31" i="23"/>
  <c r="BD17" i="18"/>
  <c r="BD18" i="18"/>
  <c r="BD19" i="18"/>
  <c r="BD20" i="18"/>
  <c r="BD21" i="18"/>
  <c r="BD22" i="18"/>
  <c r="BD23" i="18"/>
  <c r="BD24" i="18"/>
  <c r="BD25" i="18"/>
  <c r="BD16" i="18"/>
  <c r="S45" i="23"/>
  <c r="S39" i="23"/>
  <c r="S40" i="23"/>
  <c r="S41" i="23"/>
  <c r="S42" i="23"/>
  <c r="P45" i="23"/>
  <c r="P41" i="23"/>
  <c r="P38" i="23"/>
  <c r="P39" i="23"/>
  <c r="P40" i="23"/>
  <c r="P42" i="23"/>
  <c r="I32" i="23"/>
  <c r="AB32" i="25"/>
  <c r="AB31" i="25"/>
  <c r="AB29" i="25"/>
  <c r="Z29" i="25"/>
  <c r="H29" i="25"/>
  <c r="N29" i="25"/>
  <c r="T29" i="25"/>
  <c r="AB28" i="25"/>
  <c r="AB30" i="25"/>
  <c r="V28" i="25"/>
  <c r="P28" i="25"/>
  <c r="P29" i="25"/>
  <c r="V29" i="25"/>
  <c r="J28" i="25"/>
  <c r="J29" i="25"/>
  <c r="F28" i="25"/>
  <c r="AB27" i="25"/>
  <c r="Z27" i="25"/>
  <c r="H27" i="25"/>
  <c r="N27" i="25"/>
  <c r="T27" i="25"/>
  <c r="AB26" i="25"/>
  <c r="V26" i="25"/>
  <c r="P26" i="25"/>
  <c r="J26" i="25"/>
  <c r="J27" i="25"/>
  <c r="F26" i="25"/>
  <c r="AB25" i="25"/>
  <c r="Z25" i="25"/>
  <c r="H25" i="25"/>
  <c r="N25" i="25"/>
  <c r="T25" i="25"/>
  <c r="AB24" i="25"/>
  <c r="V24" i="25"/>
  <c r="V30" i="25"/>
  <c r="P24" i="25"/>
  <c r="P25" i="25"/>
  <c r="J24" i="25"/>
  <c r="J25" i="25"/>
  <c r="F24" i="25"/>
  <c r="AB23" i="25"/>
  <c r="Z23" i="25"/>
  <c r="H23" i="25"/>
  <c r="N23" i="25"/>
  <c r="T23" i="25"/>
  <c r="AB22" i="25"/>
  <c r="V22" i="25"/>
  <c r="P22" i="25"/>
  <c r="J22" i="25"/>
  <c r="J23" i="25"/>
  <c r="F22" i="25"/>
  <c r="AB21" i="25"/>
  <c r="Z21" i="25"/>
  <c r="H21" i="25"/>
  <c r="N21" i="25"/>
  <c r="T21" i="25"/>
  <c r="AB20" i="25"/>
  <c r="V20" i="25"/>
  <c r="V21" i="25"/>
  <c r="P20" i="25"/>
  <c r="J20" i="25"/>
  <c r="J21" i="25"/>
  <c r="P21" i="25"/>
  <c r="F20" i="25"/>
  <c r="AB19" i="25"/>
  <c r="Z19" i="25"/>
  <c r="H19" i="25"/>
  <c r="N19" i="25"/>
  <c r="T19" i="25"/>
  <c r="AB18" i="25"/>
  <c r="V18" i="25"/>
  <c r="P18" i="25"/>
  <c r="J18" i="25"/>
  <c r="J19" i="25"/>
  <c r="P19" i="25"/>
  <c r="V19" i="25"/>
  <c r="F18" i="25"/>
  <c r="AB17" i="25"/>
  <c r="Z17" i="25"/>
  <c r="H17" i="25"/>
  <c r="N17" i="25"/>
  <c r="T17" i="25"/>
  <c r="AB16" i="25"/>
  <c r="V16" i="25"/>
  <c r="P16" i="25"/>
  <c r="P17" i="25"/>
  <c r="V17" i="25"/>
  <c r="J16" i="25"/>
  <c r="J17" i="25"/>
  <c r="F16" i="25"/>
  <c r="AB15" i="25"/>
  <c r="Z15" i="25"/>
  <c r="H15" i="25"/>
  <c r="N15" i="25"/>
  <c r="T15" i="25"/>
  <c r="AB14" i="25"/>
  <c r="V14" i="25"/>
  <c r="P14" i="25"/>
  <c r="J14" i="25"/>
  <c r="J15" i="25"/>
  <c r="F14" i="25"/>
  <c r="AB13" i="25"/>
  <c r="Z13" i="25"/>
  <c r="H13" i="25"/>
  <c r="N13" i="25"/>
  <c r="T13" i="25"/>
  <c r="AB12" i="25"/>
  <c r="V12" i="25"/>
  <c r="P12" i="25"/>
  <c r="J12" i="25"/>
  <c r="J13" i="25"/>
  <c r="F12" i="25"/>
  <c r="AB11" i="25"/>
  <c r="Z11" i="25"/>
  <c r="H11" i="25"/>
  <c r="N11" i="25"/>
  <c r="T11" i="25"/>
  <c r="AB10" i="25"/>
  <c r="V10" i="25"/>
  <c r="P10" i="25"/>
  <c r="J10" i="25"/>
  <c r="J11" i="25"/>
  <c r="F10" i="25"/>
  <c r="F30" i="25"/>
  <c r="N29" i="20"/>
  <c r="P29" i="20"/>
  <c r="AB29" i="20"/>
  <c r="Z29" i="20"/>
  <c r="V29" i="20"/>
  <c r="T29" i="20"/>
  <c r="AB28" i="20"/>
  <c r="AB30" i="20"/>
  <c r="V28" i="20"/>
  <c r="AB27" i="20"/>
  <c r="Z27" i="20"/>
  <c r="V27" i="20"/>
  <c r="T27" i="20"/>
  <c r="AB26" i="20"/>
  <c r="V26" i="20"/>
  <c r="AB25" i="20"/>
  <c r="Z25" i="20"/>
  <c r="V25" i="20"/>
  <c r="T25" i="20"/>
  <c r="AB24" i="20"/>
  <c r="V24" i="20"/>
  <c r="AB23" i="20"/>
  <c r="Z23" i="20"/>
  <c r="V23" i="20"/>
  <c r="T23" i="20"/>
  <c r="AB22" i="20"/>
  <c r="V22" i="20"/>
  <c r="V21" i="20"/>
  <c r="T21" i="20"/>
  <c r="AB21" i="20"/>
  <c r="Z21" i="20"/>
  <c r="AB20" i="20"/>
  <c r="V20" i="20"/>
  <c r="AB19" i="20"/>
  <c r="Z19" i="20"/>
  <c r="V19" i="20"/>
  <c r="T19" i="20"/>
  <c r="AB18" i="20"/>
  <c r="V18" i="20"/>
  <c r="AB17" i="20"/>
  <c r="Z17" i="20"/>
  <c r="V17" i="20"/>
  <c r="T17" i="20"/>
  <c r="AB16" i="20"/>
  <c r="V16" i="20"/>
  <c r="AB15" i="20"/>
  <c r="Z15" i="20"/>
  <c r="V15" i="20"/>
  <c r="T15" i="20"/>
  <c r="AB14" i="20"/>
  <c r="V14" i="20"/>
  <c r="AB13" i="20"/>
  <c r="Z13" i="20"/>
  <c r="V13" i="20"/>
  <c r="T13" i="20"/>
  <c r="AB12" i="20"/>
  <c r="V12" i="20"/>
  <c r="AB11" i="20"/>
  <c r="Z11" i="20"/>
  <c r="T11" i="20"/>
  <c r="V11" i="20"/>
  <c r="AI1" i="22"/>
  <c r="J28" i="15"/>
  <c r="K28" i="15"/>
  <c r="L28" i="15"/>
  <c r="M28" i="15"/>
  <c r="N28" i="15"/>
  <c r="O28" i="15"/>
  <c r="P28" i="15"/>
  <c r="Q28" i="15"/>
  <c r="R28" i="15"/>
  <c r="S28" i="15"/>
  <c r="T28" i="15"/>
  <c r="U28" i="15"/>
  <c r="V28" i="15"/>
  <c r="W28" i="15"/>
  <c r="X28" i="15"/>
  <c r="Y28" i="15"/>
  <c r="Z28" i="15"/>
  <c r="AA28" i="15"/>
  <c r="AB28" i="15"/>
  <c r="AC28" i="15"/>
  <c r="AD28" i="15"/>
  <c r="AE28" i="15"/>
  <c r="AF28" i="15"/>
  <c r="AG28" i="15"/>
  <c r="AH28" i="15"/>
  <c r="AI28" i="15"/>
  <c r="AJ28" i="15"/>
  <c r="AK28" i="15"/>
  <c r="AL28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V29" i="15"/>
  <c r="W29" i="15"/>
  <c r="X29" i="15"/>
  <c r="Y29" i="15"/>
  <c r="Z29" i="15"/>
  <c r="AA29" i="15"/>
  <c r="AB29" i="15"/>
  <c r="AC29" i="15"/>
  <c r="AD29" i="15"/>
  <c r="AE29" i="15"/>
  <c r="AF29" i="15"/>
  <c r="AG29" i="15"/>
  <c r="AH29" i="15"/>
  <c r="AI29" i="15"/>
  <c r="AJ29" i="15"/>
  <c r="AK29" i="15"/>
  <c r="AL29" i="15"/>
  <c r="I29" i="15"/>
  <c r="I28" i="15"/>
  <c r="H29" i="15"/>
  <c r="AL31" i="22"/>
  <c r="AK31" i="22"/>
  <c r="AJ31" i="22"/>
  <c r="AI31" i="22"/>
  <c r="AH31" i="22"/>
  <c r="AG31" i="22"/>
  <c r="AF31" i="22"/>
  <c r="AE31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AM31" i="22"/>
  <c r="I31" i="22"/>
  <c r="H31" i="22"/>
  <c r="AL30" i="22"/>
  <c r="AK30" i="22"/>
  <c r="AJ30" i="22"/>
  <c r="AI30" i="22"/>
  <c r="AH30" i="22"/>
  <c r="AG30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AM30" i="22"/>
  <c r="I30" i="22"/>
  <c r="H30" i="22"/>
  <c r="AM29" i="22"/>
  <c r="AM28" i="22"/>
  <c r="AM27" i="22"/>
  <c r="AM26" i="22"/>
  <c r="AM25" i="22"/>
  <c r="AM24" i="22"/>
  <c r="AM23" i="22"/>
  <c r="AM22" i="22"/>
  <c r="AM21" i="22"/>
  <c r="AM20" i="22"/>
  <c r="AM19" i="22"/>
  <c r="AM18" i="22"/>
  <c r="AM17" i="22"/>
  <c r="AM16" i="22"/>
  <c r="AM15" i="22"/>
  <c r="AM14" i="22"/>
  <c r="AM13" i="22"/>
  <c r="AM12" i="22"/>
  <c r="AM11" i="22"/>
  <c r="AM10" i="22"/>
  <c r="AM9" i="22"/>
  <c r="AM8" i="22"/>
  <c r="AM7" i="22"/>
  <c r="AM6" i="22"/>
  <c r="AM5" i="22"/>
  <c r="AM4" i="22"/>
  <c r="AM21" i="15"/>
  <c r="AM20" i="15"/>
  <c r="AM19" i="15"/>
  <c r="AM18" i="15"/>
  <c r="AM15" i="15"/>
  <c r="AM14" i="15"/>
  <c r="AM23" i="15"/>
  <c r="AM22" i="15"/>
  <c r="AM17" i="15"/>
  <c r="AM16" i="15"/>
  <c r="AM25" i="15"/>
  <c r="AM24" i="15"/>
  <c r="AM6" i="15"/>
  <c r="AM7" i="15"/>
  <c r="AM8" i="15"/>
  <c r="AM9" i="15"/>
  <c r="AM10" i="15"/>
  <c r="AM11" i="15"/>
  <c r="AM12" i="15"/>
  <c r="AM13" i="15"/>
  <c r="AM26" i="15"/>
  <c r="AM27" i="15"/>
  <c r="AM5" i="15"/>
  <c r="AM4" i="15"/>
  <c r="AB32" i="20"/>
  <c r="V32" i="20"/>
  <c r="P32" i="20"/>
  <c r="AB31" i="20"/>
  <c r="V31" i="20"/>
  <c r="P31" i="20"/>
  <c r="H29" i="20"/>
  <c r="P28" i="20"/>
  <c r="J28" i="20"/>
  <c r="F28" i="20"/>
  <c r="P27" i="20"/>
  <c r="N27" i="20"/>
  <c r="H27" i="20"/>
  <c r="P26" i="20"/>
  <c r="J26" i="20"/>
  <c r="J27" i="20"/>
  <c r="F26" i="20"/>
  <c r="P25" i="20"/>
  <c r="N25" i="20"/>
  <c r="H25" i="20"/>
  <c r="P24" i="20"/>
  <c r="J24" i="20"/>
  <c r="J25" i="20"/>
  <c r="F24" i="20"/>
  <c r="P23" i="20"/>
  <c r="N23" i="20"/>
  <c r="J23" i="20"/>
  <c r="H23" i="20"/>
  <c r="P22" i="20"/>
  <c r="J22" i="20"/>
  <c r="F22" i="20"/>
  <c r="P21" i="20"/>
  <c r="N21" i="20"/>
  <c r="H21" i="20"/>
  <c r="P20" i="20"/>
  <c r="J20" i="20"/>
  <c r="J21" i="20"/>
  <c r="F20" i="20"/>
  <c r="P19" i="20"/>
  <c r="N19" i="20"/>
  <c r="H19" i="20"/>
  <c r="P18" i="20"/>
  <c r="J18" i="20"/>
  <c r="J19" i="20"/>
  <c r="F18" i="20"/>
  <c r="P17" i="20"/>
  <c r="N17" i="20"/>
  <c r="H17" i="20"/>
  <c r="P16" i="20"/>
  <c r="J16" i="20"/>
  <c r="J17" i="20"/>
  <c r="F16" i="20"/>
  <c r="P15" i="20"/>
  <c r="N15" i="20"/>
  <c r="J15" i="20"/>
  <c r="H15" i="20"/>
  <c r="P14" i="20"/>
  <c r="J14" i="20"/>
  <c r="F14" i="20"/>
  <c r="P13" i="20"/>
  <c r="N13" i="20"/>
  <c r="H13" i="20"/>
  <c r="P12" i="20"/>
  <c r="J12" i="20"/>
  <c r="J13" i="20"/>
  <c r="F12" i="20"/>
  <c r="P11" i="20"/>
  <c r="N11" i="20"/>
  <c r="H11" i="20"/>
  <c r="AB10" i="20"/>
  <c r="V10" i="20"/>
  <c r="V30" i="20" s="1"/>
  <c r="P10" i="20"/>
  <c r="P30" i="20" s="1"/>
  <c r="J10" i="20"/>
  <c r="J30" i="20" s="1"/>
  <c r="J11" i="20"/>
  <c r="F10" i="20"/>
  <c r="F30" i="20" s="1"/>
  <c r="L20" i="18"/>
  <c r="L19" i="18"/>
  <c r="L20" i="17"/>
  <c r="L17" i="17"/>
  <c r="L19" i="17"/>
  <c r="I8" i="17"/>
  <c r="I9" i="17"/>
  <c r="J31" i="20"/>
  <c r="J32" i="20"/>
  <c r="J29" i="20"/>
  <c r="J30" i="25"/>
  <c r="J31" i="25"/>
  <c r="S38" i="23"/>
  <c r="S37" i="23"/>
  <c r="P13" i="25"/>
  <c r="V13" i="25"/>
  <c r="J32" i="25"/>
  <c r="P15" i="25"/>
  <c r="V15" i="25"/>
  <c r="P11" i="25"/>
  <c r="V11" i="25"/>
  <c r="P23" i="25"/>
  <c r="V23" i="25"/>
  <c r="P27" i="25"/>
  <c r="V27" i="25"/>
  <c r="V31" i="25"/>
  <c r="V32" i="25"/>
  <c r="V25" i="25"/>
  <c r="P30" i="25"/>
  <c r="P31" i="25"/>
  <c r="P32" i="25"/>
  <c r="S30" i="23"/>
  <c r="S21" i="23"/>
  <c r="S11" i="23"/>
  <c r="S12" i="23"/>
  <c r="S24" i="23"/>
  <c r="S10" i="23"/>
  <c r="S18" i="23"/>
  <c r="S17" i="23"/>
  <c r="M32" i="23"/>
  <c r="S9" i="23"/>
  <c r="S22" i="23"/>
  <c r="S23" i="23"/>
  <c r="S16" i="23"/>
  <c r="P46" i="26" l="1"/>
  <c r="M46" i="26"/>
  <c r="I46" i="26"/>
  <c r="S32" i="26"/>
  <c r="P32" i="26"/>
  <c r="AM29" i="15"/>
  <c r="AM28" i="15"/>
  <c r="P46" i="23"/>
  <c r="I46" i="23"/>
  <c r="P32" i="23"/>
  <c r="S32" i="23"/>
  <c r="M46" i="23"/>
  <c r="S46" i="23"/>
  <c r="S46" i="2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NK-kouji02</author>
    <author>it</author>
    <author>kouji00</author>
  </authors>
  <commentList>
    <comment ref="AN3" authorId="0" shapeId="0" xr:uid="{430D5F1E-3477-4D69-BDCE-33E74DA65E08}">
      <text>
        <r>
          <rPr>
            <b/>
            <sz val="10"/>
            <color indexed="81"/>
            <rFont val="ＭＳ Ｐゴシック"/>
            <family val="3"/>
            <charset val="128"/>
          </rPr>
          <t>日付は原則として毎月末日となります</t>
        </r>
      </text>
    </comment>
    <comment ref="AC6" authorId="0" shapeId="0" xr:uid="{ACCEC67A-F677-461F-A37A-C63CD8535CDF}">
      <text>
        <r>
          <rPr>
            <b/>
            <sz val="10"/>
            <color indexed="81"/>
            <rFont val="ＭＳ Ｐゴシック"/>
            <family val="3"/>
            <charset val="128"/>
          </rPr>
          <t>貴社の住所・会社名・TEL・FAXをご記入し、捺印して下さい</t>
        </r>
      </text>
    </comment>
    <comment ref="I7" authorId="0" shapeId="0" xr:uid="{404B8FDD-61A7-4DEC-AB08-C53FA7184C2C}">
      <text>
        <r>
          <rPr>
            <b/>
            <sz val="10"/>
            <color indexed="81"/>
            <rFont val="ＭＳ Ｐゴシック"/>
            <family val="3"/>
            <charset val="128"/>
          </rPr>
          <t>税別金額を記入して下さい</t>
        </r>
      </text>
    </comment>
    <comment ref="AC11" authorId="1" shapeId="0" xr:uid="{B5FDFF6F-D19B-4D2C-98A2-810D00123C3E}">
      <text>
        <r>
          <rPr>
            <b/>
            <sz val="9"/>
            <color indexed="81"/>
            <rFont val="MS P ゴシック"/>
            <family val="3"/>
            <charset val="128"/>
          </rPr>
          <t>インボイス登録番号をご記入下さい</t>
        </r>
      </text>
    </comment>
    <comment ref="L13" authorId="0" shapeId="0" xr:uid="{0D20FFEB-19D1-47E6-801D-AAED7538917E}">
      <text>
        <r>
          <rPr>
            <b/>
            <sz val="10"/>
            <color indexed="81"/>
            <rFont val="ＭＳ Ｐゴシック"/>
            <family val="3"/>
            <charset val="128"/>
          </rPr>
          <t>必ず記入して下さい
工事件名が不明な場合は</t>
        </r>
        <r>
          <rPr>
            <b/>
            <sz val="10"/>
            <color indexed="10"/>
            <rFont val="ＭＳ Ｐゴシック"/>
            <family val="3"/>
            <charset val="128"/>
          </rPr>
          <t>担当者</t>
        </r>
        <r>
          <rPr>
            <b/>
            <sz val="10"/>
            <color indexed="81"/>
            <rFont val="ＭＳ Ｐゴシック"/>
            <family val="3"/>
            <charset val="128"/>
          </rPr>
          <t>にお尋ね下さい</t>
        </r>
      </text>
    </comment>
    <comment ref="AD13" authorId="2" shapeId="0" xr:uid="{5801C536-4AC4-4234-B88F-F4B47CE8643B}">
      <text>
        <r>
          <rPr>
            <b/>
            <sz val="11"/>
            <color indexed="81"/>
            <rFont val="ＭＳ Ｐゴシック"/>
            <family val="3"/>
            <charset val="128"/>
          </rPr>
          <t>プルダウンより選択して下さい</t>
        </r>
      </text>
    </comment>
    <comment ref="L15" authorId="0" shapeId="0" xr:uid="{B56DBEDA-62EE-4F4B-84B8-2458326EE270}">
      <text>
        <r>
          <rPr>
            <b/>
            <sz val="10"/>
            <color indexed="81"/>
            <rFont val="ＭＳ Ｐゴシック"/>
            <family val="3"/>
            <charset val="128"/>
          </rPr>
          <t>この欄は契約工事している場合のみ、記入して下さい。またその際は</t>
        </r>
        <r>
          <rPr>
            <b/>
            <sz val="10"/>
            <color indexed="10"/>
            <rFont val="ＭＳ Ｐゴシック"/>
            <family val="3"/>
            <charset val="128"/>
          </rPr>
          <t>契約内訳</t>
        </r>
        <r>
          <rPr>
            <b/>
            <sz val="10"/>
            <color indexed="81"/>
            <rFont val="ＭＳ Ｐゴシック"/>
            <family val="3"/>
            <charset val="128"/>
          </rPr>
          <t>を使用して下さい</t>
        </r>
      </text>
    </comment>
    <comment ref="G17" authorId="0" shapeId="0" xr:uid="{773342B6-CAC2-42F5-8779-4C5E09F7DA91}">
      <text>
        <r>
          <rPr>
            <b/>
            <sz val="10"/>
            <color indexed="81"/>
            <rFont val="ＭＳ Ｐゴシック"/>
            <family val="3"/>
            <charset val="128"/>
          </rPr>
          <t>この％は業種によって異なります
弊社担当者へご確認下さい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NK-kouji02</author>
  </authors>
  <commentList>
    <comment ref="W4" authorId="0" shapeId="0" xr:uid="{FBE3CECE-BC82-4A70-ACE8-F8FFBD9DADD1}">
      <text>
        <r>
          <rPr>
            <b/>
            <sz val="10"/>
            <color indexed="81"/>
            <rFont val="ＭＳ Ｐゴシック"/>
            <family val="3"/>
            <charset val="128"/>
          </rPr>
          <t>担当者様または経理ご担当者様の認め印を押印ください。</t>
        </r>
      </text>
    </comment>
    <comment ref="H6" authorId="0" shapeId="0" xr:uid="{64CAE262-9CB0-446C-81C1-BA60E834BE05}">
      <text>
        <r>
          <rPr>
            <b/>
            <sz val="9"/>
            <color indexed="81"/>
            <rFont val="ＭＳ Ｐゴシック"/>
            <family val="3"/>
            <charset val="128"/>
          </rPr>
          <t>請求月は必ず入力して下さい
自動で「月」が表示されます。数字だけで大丈夫です</t>
        </r>
      </text>
    </comment>
    <comment ref="H10" authorId="0" shapeId="0" xr:uid="{827F4096-3A5A-4D42-99B8-DD89AB34FF6C}">
      <text>
        <r>
          <rPr>
            <b/>
            <sz val="9"/>
            <color indexed="81"/>
            <rFont val="ＭＳ Ｐゴシック"/>
            <family val="3"/>
            <charset val="128"/>
          </rPr>
          <t>上段が当月の数量
下段が当月を入れた累計になります</t>
        </r>
      </text>
    </comment>
    <comment ref="J11" authorId="0" shapeId="0" xr:uid="{792BEE70-C000-4F45-9A71-4DDD6BF94910}">
      <text>
        <r>
          <rPr>
            <b/>
            <sz val="11"/>
            <color indexed="10"/>
            <rFont val="ＭＳ Ｐゴシック"/>
            <family val="3"/>
            <charset val="128"/>
          </rPr>
          <t>累計計算は「請求月」を入力しないと自動計算されないのでご注意下さい</t>
        </r>
      </text>
    </comment>
    <comment ref="J14" authorId="0" shapeId="0" xr:uid="{9A6B57C7-23F1-4820-A99B-2EE846D1050E}">
      <text>
        <r>
          <rPr>
            <b/>
            <sz val="9"/>
            <color indexed="81"/>
            <rFont val="ＭＳ Ｐゴシック"/>
            <family val="3"/>
            <charset val="128"/>
          </rPr>
          <t>上段が当月分
下段が当月を入れた累計になります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NK-kouji02</author>
  </authors>
  <commentList>
    <comment ref="AI1" authorId="0" shapeId="0" xr:uid="{8226E143-4435-464A-8352-A36EE9FE4BAA}">
      <text>
        <r>
          <rPr>
            <b/>
            <sz val="9"/>
            <color indexed="81"/>
            <rFont val="ＭＳ Ｐゴシック"/>
            <family val="3"/>
            <charset val="128"/>
          </rPr>
          <t>貴社名を記入して下さい</t>
        </r>
      </text>
    </comment>
    <comment ref="B4" authorId="0" shapeId="0" xr:uid="{0ED231DE-5D6F-4CA5-8008-62975271CC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入場した現場別にを書いて下さい
地域を書かないように
</t>
        </r>
        <r>
          <rPr>
            <b/>
            <sz val="9"/>
            <color indexed="10"/>
            <rFont val="ＭＳ Ｐゴシック"/>
            <family val="3"/>
            <charset val="128"/>
          </rPr>
          <t>現場名が不明な場合は担当者にご連絡下さい</t>
        </r>
      </text>
    </comment>
    <comment ref="R10" authorId="0" shapeId="0" xr:uid="{1624A3FD-2FBA-4C91-AB37-DA872C350E96}">
      <text>
        <r>
          <rPr>
            <b/>
            <sz val="9"/>
            <color indexed="81"/>
            <rFont val="ＭＳ Ｐゴシック"/>
            <family val="3"/>
            <charset val="128"/>
          </rPr>
          <t>半日作業、早退、遅刻などは分かるように書いて下さい</t>
        </r>
      </text>
    </comment>
  </commentList>
</comments>
</file>

<file path=xl/sharedStrings.xml><?xml version="1.0" encoding="utf-8"?>
<sst xmlns="http://schemas.openxmlformats.org/spreadsheetml/2006/main" count="436" uniqueCount="164">
  <si>
    <t>住所</t>
    <rPh sb="0" eb="2">
      <t>ジュウショ</t>
    </rPh>
    <phoneticPr fontId="2"/>
  </si>
  <si>
    <t>会社名</t>
    <rPh sb="0" eb="2">
      <t>カイシャ</t>
    </rPh>
    <rPh sb="2" eb="3">
      <t>メイ</t>
    </rPh>
    <phoneticPr fontId="2"/>
  </si>
  <si>
    <t>工事件名</t>
    <rPh sb="0" eb="2">
      <t>コウジ</t>
    </rPh>
    <rPh sb="2" eb="4">
      <t>ケンメイ</t>
    </rPh>
    <phoneticPr fontId="2"/>
  </si>
  <si>
    <t>既入金</t>
    <rPh sb="0" eb="1">
      <t>キ</t>
    </rPh>
    <rPh sb="1" eb="3">
      <t>ニュウキン</t>
    </rPh>
    <phoneticPr fontId="2"/>
  </si>
  <si>
    <t>社長</t>
    <rPh sb="0" eb="2">
      <t>シャチョウ</t>
    </rPh>
    <phoneticPr fontId="2"/>
  </si>
  <si>
    <t>部長</t>
    <rPh sb="0" eb="2">
      <t>ブチョウ</t>
    </rPh>
    <phoneticPr fontId="2"/>
  </si>
  <si>
    <t>現場担当</t>
    <rPh sb="0" eb="2">
      <t>ゲンバ</t>
    </rPh>
    <rPh sb="2" eb="4">
      <t>タントウ</t>
    </rPh>
    <phoneticPr fontId="2"/>
  </si>
  <si>
    <t>今回請求</t>
    <rPh sb="0" eb="2">
      <t>コンカイ</t>
    </rPh>
    <rPh sb="2" eb="4">
      <t>セイキュウ</t>
    </rPh>
    <phoneticPr fontId="2"/>
  </si>
  <si>
    <t>契約金額</t>
    <rPh sb="0" eb="2">
      <t>ケイヤク</t>
    </rPh>
    <rPh sb="2" eb="4">
      <t>キンガク</t>
    </rPh>
    <phoneticPr fontId="2"/>
  </si>
  <si>
    <t>工事コード</t>
    <rPh sb="0" eb="2">
      <t>コウジ</t>
    </rPh>
    <phoneticPr fontId="2"/>
  </si>
  <si>
    <t>合計</t>
    <rPh sb="0" eb="2">
      <t>ゴウケイ</t>
    </rPh>
    <phoneticPr fontId="2"/>
  </si>
  <si>
    <t>既払金</t>
    <rPh sb="0" eb="1">
      <t>キ</t>
    </rPh>
    <rPh sb="1" eb="2">
      <t>フツ</t>
    </rPh>
    <rPh sb="2" eb="3">
      <t>キン</t>
    </rPh>
    <phoneticPr fontId="2"/>
  </si>
  <si>
    <t>今回支払</t>
    <rPh sb="0" eb="2">
      <t>コンカイ</t>
    </rPh>
    <rPh sb="2" eb="4">
      <t>シハライ</t>
    </rPh>
    <phoneticPr fontId="2"/>
  </si>
  <si>
    <t>消費税</t>
    <rPh sb="0" eb="2">
      <t>ショウヒ</t>
    </rPh>
    <rPh sb="2" eb="3">
      <t>ゼイ</t>
    </rPh>
    <phoneticPr fontId="2"/>
  </si>
  <si>
    <t>支払残高</t>
    <rPh sb="0" eb="2">
      <t>シハライ</t>
    </rPh>
    <rPh sb="2" eb="4">
      <t>ザンダカ</t>
    </rPh>
    <phoneticPr fontId="2"/>
  </si>
  <si>
    <t>保留金</t>
    <rPh sb="0" eb="2">
      <t>ホリュウ</t>
    </rPh>
    <rPh sb="2" eb="3">
      <t>キン</t>
    </rPh>
    <phoneticPr fontId="2"/>
  </si>
  <si>
    <t>今回請求金額</t>
    <rPh sb="0" eb="2">
      <t>コンカイ</t>
    </rPh>
    <rPh sb="2" eb="4">
      <t>セイキュウ</t>
    </rPh>
    <phoneticPr fontId="2"/>
  </si>
  <si>
    <t>契約金額（常用金額）</t>
    <rPh sb="0" eb="2">
      <t>ケイヤク</t>
    </rPh>
    <rPh sb="2" eb="4">
      <t>キンガク</t>
    </rPh>
    <rPh sb="5" eb="7">
      <t>ジョウヨウ</t>
    </rPh>
    <rPh sb="7" eb="9">
      <t>キンガク</t>
    </rPh>
    <phoneticPr fontId="2"/>
  </si>
  <si>
    <t>請求残高</t>
    <rPh sb="0" eb="2">
      <t>セイキュウ</t>
    </rPh>
    <rPh sb="2" eb="4">
      <t>ザンダカ</t>
    </rPh>
    <phoneticPr fontId="2"/>
  </si>
  <si>
    <r>
      <t>出来高査定の（80・90・100）</t>
    </r>
    <r>
      <rPr>
        <sz val="11"/>
        <rFont val="ＭＳ Ｐゴシック"/>
        <family val="3"/>
        <charset val="128"/>
      </rPr>
      <t>%</t>
    </r>
    <rPh sb="0" eb="3">
      <t>デキダカ</t>
    </rPh>
    <rPh sb="3" eb="5">
      <t>サテイ</t>
    </rPh>
    <phoneticPr fontId="2"/>
  </si>
  <si>
    <t>御中</t>
    <rPh sb="0" eb="2">
      <t>オンチュウ</t>
    </rPh>
    <phoneticPr fontId="2"/>
  </si>
  <si>
    <t>今回引去金（　　　　　　　　　　）</t>
    <rPh sb="0" eb="2">
      <t>コンカイ</t>
    </rPh>
    <rPh sb="2" eb="4">
      <t>ヒキサ</t>
    </rPh>
    <rPh sb="4" eb="5">
      <t>キン</t>
    </rPh>
    <phoneticPr fontId="2"/>
  </si>
  <si>
    <t>出来高査定（第　　回）</t>
    <rPh sb="3" eb="5">
      <t>サテイ</t>
    </rPh>
    <rPh sb="6" eb="7">
      <t>ダイ</t>
    </rPh>
    <rPh sb="9" eb="10">
      <t>カイ</t>
    </rPh>
    <phoneticPr fontId="2"/>
  </si>
  <si>
    <t>合　　計</t>
    <rPh sb="0" eb="1">
      <t>ア</t>
    </rPh>
    <rPh sb="3" eb="4">
      <t>ケイ</t>
    </rPh>
    <phoneticPr fontId="2"/>
  </si>
  <si>
    <t>回）</t>
    <rPh sb="0" eb="1">
      <t>カイ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</si>
  <si>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</si>
  <si>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</si>
  <si>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</si>
  <si>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中島建工株式会社</t>
    <rPh sb="0" eb="2">
      <t>ナカジマ</t>
    </rPh>
    <rPh sb="2" eb="4">
      <t>ケンコウ</t>
    </rPh>
    <rPh sb="4" eb="6">
      <t>カブシキ</t>
    </rPh>
    <rPh sb="6" eb="8">
      <t>カイシャ</t>
    </rPh>
    <phoneticPr fontId="2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</si>
  <si>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</si>
  <si>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（請求者）</t>
    <rPh sb="1" eb="3">
      <t>セイキュウ</t>
    </rPh>
    <rPh sb="3" eb="4">
      <t>シャ</t>
    </rPh>
    <phoneticPr fontId="2"/>
  </si>
  <si>
    <t>出来高累計（第</t>
    <rPh sb="0" eb="3">
      <t>デキダカ</t>
    </rPh>
    <rPh sb="3" eb="5">
      <t>ルイケイ</t>
    </rPh>
    <rPh sb="6" eb="7">
      <t>ダイ</t>
    </rPh>
    <phoneticPr fontId="2"/>
  </si>
  <si>
    <t>出来高累計の（</t>
    <rPh sb="0" eb="3">
      <t>デキダカ</t>
    </rPh>
    <rPh sb="3" eb="5">
      <t>ルイケイ</t>
    </rPh>
    <phoneticPr fontId="2"/>
  </si>
  <si>
    <t>そちらも合わせてご提出ください。</t>
    <rPh sb="4" eb="5">
      <t>ア</t>
    </rPh>
    <rPh sb="9" eb="11">
      <t>テイシュツ</t>
    </rPh>
    <phoneticPr fontId="2"/>
  </si>
  <si>
    <t>「請求書」というタイトルは印刷時に表示されます。</t>
    <rPh sb="1" eb="3">
      <t>セイキュウ</t>
    </rPh>
    <rPh sb="3" eb="4">
      <t>ショ</t>
    </rPh>
    <rPh sb="13" eb="15">
      <t>インサツ</t>
    </rPh>
    <rPh sb="15" eb="16">
      <t>ジ</t>
    </rPh>
    <rPh sb="17" eb="19">
      <t>ヒョウジ</t>
    </rPh>
    <phoneticPr fontId="2"/>
  </si>
  <si>
    <t>◆中島建工指定請求書式注意事項◆</t>
    <rPh sb="1" eb="3">
      <t>ナカジマ</t>
    </rPh>
    <rPh sb="3" eb="5">
      <t>ケンコウ</t>
    </rPh>
    <rPh sb="5" eb="7">
      <t>シテイ</t>
    </rPh>
    <rPh sb="7" eb="10">
      <t>セイキュウショ</t>
    </rPh>
    <rPh sb="10" eb="11">
      <t>シキ</t>
    </rPh>
    <rPh sb="11" eb="13">
      <t>チュウイ</t>
    </rPh>
    <rPh sb="13" eb="15">
      <t>ジコウ</t>
    </rPh>
    <phoneticPr fontId="2"/>
  </si>
  <si>
    <t>ご記入は手書きでもけっこうです。</t>
    <rPh sb="1" eb="3">
      <t>キニュウ</t>
    </rPh>
    <rPh sb="4" eb="6">
      <t>テガ</t>
    </rPh>
    <phoneticPr fontId="2"/>
  </si>
  <si>
    <r>
      <t>提出部数は</t>
    </r>
    <r>
      <rPr>
        <b/>
        <sz val="11"/>
        <color indexed="10"/>
        <rFont val="ＭＳ Ｐゴシック"/>
        <family val="3"/>
        <charset val="128"/>
      </rPr>
      <t>１部</t>
    </r>
    <r>
      <rPr>
        <b/>
        <sz val="11"/>
        <rFont val="ＭＳ Ｐゴシック"/>
        <family val="3"/>
        <charset val="128"/>
      </rPr>
      <t>、提出先は対象工事を管轄する</t>
    </r>
    <r>
      <rPr>
        <b/>
        <sz val="11"/>
        <color indexed="10"/>
        <rFont val="ＭＳ Ｐゴシック"/>
        <family val="3"/>
        <charset val="128"/>
      </rPr>
      <t>弊社各担当部署</t>
    </r>
    <r>
      <rPr>
        <b/>
        <sz val="11"/>
        <rFont val="ＭＳ Ｐゴシック"/>
        <family val="3"/>
        <charset val="128"/>
      </rPr>
      <t>です。</t>
    </r>
    <rPh sb="0" eb="2">
      <t>テイシュツ</t>
    </rPh>
    <rPh sb="2" eb="4">
      <t>ブスウ</t>
    </rPh>
    <rPh sb="6" eb="7">
      <t>ブ</t>
    </rPh>
    <rPh sb="8" eb="10">
      <t>テイシュツ</t>
    </rPh>
    <rPh sb="10" eb="11">
      <t>サキ</t>
    </rPh>
    <rPh sb="12" eb="14">
      <t>タイショウ</t>
    </rPh>
    <rPh sb="14" eb="16">
      <t>コウジ</t>
    </rPh>
    <rPh sb="17" eb="19">
      <t>カンカツ</t>
    </rPh>
    <rPh sb="21" eb="23">
      <t>ヘイシャ</t>
    </rPh>
    <rPh sb="23" eb="24">
      <t>カク</t>
    </rPh>
    <rPh sb="24" eb="26">
      <t>タントウ</t>
    </rPh>
    <rPh sb="26" eb="28">
      <t>ブショ</t>
    </rPh>
    <phoneticPr fontId="2"/>
  </si>
  <si>
    <t>コメント（説明）が表示されていますのでご参照ください。</t>
    <rPh sb="5" eb="7">
      <t>セツメイ</t>
    </rPh>
    <rPh sb="9" eb="11">
      <t>ヒョウジ</t>
    </rPh>
    <rPh sb="20" eb="22">
      <t>サンショウ</t>
    </rPh>
    <phoneticPr fontId="2"/>
  </si>
  <si>
    <t>シートを保護（パスワードなし）をしている為、</t>
    <rPh sb="4" eb="6">
      <t>ホゴ</t>
    </rPh>
    <rPh sb="20" eb="21">
      <t>タメ</t>
    </rPh>
    <phoneticPr fontId="2"/>
  </si>
  <si>
    <t>※記入方法や不明点は中島建工物件担当者、</t>
    <rPh sb="1" eb="3">
      <t>キニュウ</t>
    </rPh>
    <rPh sb="3" eb="5">
      <t>ホウホウ</t>
    </rPh>
    <rPh sb="6" eb="9">
      <t>フメイテン</t>
    </rPh>
    <rPh sb="10" eb="12">
      <t>ナカジマ</t>
    </rPh>
    <rPh sb="12" eb="14">
      <t>ケンコウ</t>
    </rPh>
    <rPh sb="14" eb="16">
      <t>ブッケン</t>
    </rPh>
    <rPh sb="16" eb="19">
      <t>タントウシャ</t>
    </rPh>
    <phoneticPr fontId="2"/>
  </si>
  <si>
    <t>さいたま市浦和区領家5-12-20</t>
    <rPh sb="4" eb="5">
      <t>シ</t>
    </rPh>
    <rPh sb="5" eb="7">
      <t>ウラワ</t>
    </rPh>
    <rPh sb="7" eb="8">
      <t>ク</t>
    </rPh>
    <rPh sb="8" eb="10">
      <t>リョウケ</t>
    </rPh>
    <phoneticPr fontId="2"/>
  </si>
  <si>
    <t>●×株式会社</t>
    <rPh sb="2" eb="4">
      <t>カブシキ</t>
    </rPh>
    <rPh sb="4" eb="6">
      <t>カイシャ</t>
    </rPh>
    <phoneticPr fontId="2"/>
  </si>
  <si>
    <t>（仮称）中島マンション新築工事</t>
    <rPh sb="1" eb="3">
      <t>カショウ</t>
    </rPh>
    <rPh sb="4" eb="6">
      <t>ナカジマ</t>
    </rPh>
    <rPh sb="11" eb="13">
      <t>シンチク</t>
    </rPh>
    <rPh sb="13" eb="15">
      <t>コウジ</t>
    </rPh>
    <phoneticPr fontId="2"/>
  </si>
  <si>
    <t>人工</t>
    <rPh sb="0" eb="2">
      <t>ニンク</t>
    </rPh>
    <phoneticPr fontId="2"/>
  </si>
  <si>
    <t>残業</t>
    <rPh sb="0" eb="2">
      <t>ザンギョウ</t>
    </rPh>
    <phoneticPr fontId="2"/>
  </si>
  <si>
    <t>項目</t>
    <rPh sb="0" eb="2">
      <t>コウモク</t>
    </rPh>
    <phoneticPr fontId="2"/>
  </si>
  <si>
    <t>№</t>
    <phoneticPr fontId="2"/>
  </si>
  <si>
    <t>T　　　E　　L</t>
    <phoneticPr fontId="2"/>
  </si>
  <si>
    <t>048-ｘｘｘ-ｘｘｘｘ</t>
    <phoneticPr fontId="2"/>
  </si>
  <si>
    <t>合計金額</t>
    <phoneticPr fontId="2"/>
  </si>
  <si>
    <t>F　　A　　X</t>
    <phoneticPr fontId="2"/>
  </si>
  <si>
    <t>048-ｘｘｘ-ｘｘｘｘ</t>
    <phoneticPr fontId="2"/>
  </si>
  <si>
    <t>担当者</t>
    <rPh sb="0" eb="2">
      <t>タントウ</t>
    </rPh>
    <rPh sb="2" eb="3">
      <t>シャ</t>
    </rPh>
    <phoneticPr fontId="2"/>
  </si>
  <si>
    <t>山田太郎</t>
    <rPh sb="0" eb="2">
      <t>ヤマダ</t>
    </rPh>
    <rPh sb="2" eb="4">
      <t>タロウ</t>
    </rPh>
    <phoneticPr fontId="2"/>
  </si>
  <si>
    <t>記入箇所以外は記入できない様になっております</t>
    <phoneticPr fontId="2"/>
  </si>
  <si>
    <t>％</t>
    <phoneticPr fontId="2"/>
  </si>
  <si>
    <t>)</t>
    <phoneticPr fontId="2"/>
  </si>
  <si>
    <t xml:space="preserve"> 　もしくは物件を管轄する部署へお尋ね下さい。</t>
    <phoneticPr fontId="2"/>
  </si>
  <si>
    <t>№</t>
    <phoneticPr fontId="2"/>
  </si>
  <si>
    <t>F　　A　　X</t>
    <phoneticPr fontId="2"/>
  </si>
  <si>
    <t>％</t>
    <phoneticPr fontId="2"/>
  </si>
  <si>
    <t>)</t>
    <phoneticPr fontId="2"/>
  </si>
  <si>
    <t>承認印</t>
    <rPh sb="0" eb="3">
      <t>ショウニンイン</t>
    </rPh>
    <phoneticPr fontId="2"/>
  </si>
  <si>
    <t>NK担当</t>
    <rPh sb="2" eb="4">
      <t>タントウ</t>
    </rPh>
    <phoneticPr fontId="2"/>
  </si>
  <si>
    <t>業者</t>
    <phoneticPr fontId="2"/>
  </si>
  <si>
    <t>明細は必ずこちらの内訳書へご記入ください</t>
    <rPh sb="0" eb="2">
      <t>メイサイ</t>
    </rPh>
    <rPh sb="3" eb="4">
      <t>カナラ</t>
    </rPh>
    <rPh sb="9" eb="11">
      <t>ウチワケ</t>
    </rPh>
    <rPh sb="11" eb="12">
      <t>ショ</t>
    </rPh>
    <rPh sb="14" eb="16">
      <t>キニュウ</t>
    </rPh>
    <phoneticPr fontId="2"/>
  </si>
  <si>
    <t>契　　約　　内　　容</t>
    <rPh sb="0" eb="1">
      <t>チギリ</t>
    </rPh>
    <rPh sb="3" eb="4">
      <t>ヤク</t>
    </rPh>
    <rPh sb="6" eb="7">
      <t>ウチ</t>
    </rPh>
    <rPh sb="9" eb="10">
      <t>カタチ</t>
    </rPh>
    <phoneticPr fontId="2"/>
  </si>
  <si>
    <t>（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</si>
  <si>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</si>
  <si>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</si>
  <si>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</si>
  <si>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</si>
  <si>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請求月は必ず入力して下さい</t>
    <rPh sb="0" eb="2">
      <t>セイキュウ</t>
    </rPh>
    <rPh sb="2" eb="3">
      <t>ツキ</t>
    </rPh>
    <rPh sb="4" eb="5">
      <t>カナラ</t>
    </rPh>
    <rPh sb="6" eb="8">
      <t>ニュウリョク</t>
    </rPh>
    <rPh sb="10" eb="11">
      <t>クダ</t>
    </rPh>
    <phoneticPr fontId="2"/>
  </si>
  <si>
    <t>数量</t>
    <rPh sb="0" eb="1">
      <t>スウ</t>
    </rPh>
    <rPh sb="1" eb="2">
      <t>リョウ</t>
    </rPh>
    <phoneticPr fontId="2"/>
  </si>
  <si>
    <t>金　額</t>
    <rPh sb="0" eb="1">
      <t>キン</t>
    </rPh>
    <rPh sb="2" eb="3">
      <t>ガク</t>
    </rPh>
    <phoneticPr fontId="2"/>
  </si>
  <si>
    <t>数量</t>
    <rPh sb="0" eb="2">
      <t>スウリョウ</t>
    </rPh>
    <phoneticPr fontId="2"/>
  </si>
  <si>
    <t>請求月を入力すると当月・累計・契約残が表示されます</t>
    <rPh sb="0" eb="2">
      <t>セイキュウ</t>
    </rPh>
    <rPh sb="2" eb="3">
      <t>ツキ</t>
    </rPh>
    <rPh sb="4" eb="6">
      <t>ニュウリョク</t>
    </rPh>
    <rPh sb="9" eb="11">
      <t>トウゲツ</t>
    </rPh>
    <rPh sb="12" eb="14">
      <t>ルイケイ</t>
    </rPh>
    <rPh sb="15" eb="17">
      <t>ケイヤク</t>
    </rPh>
    <rPh sb="17" eb="18">
      <t>ザン</t>
    </rPh>
    <rPh sb="19" eb="21">
      <t>ヒョウジ</t>
    </rPh>
    <phoneticPr fontId="2"/>
  </si>
  <si>
    <t>名称・用途・寸法</t>
    <rPh sb="3" eb="5">
      <t>ヨウト</t>
    </rPh>
    <rPh sb="6" eb="8">
      <t>スンポウ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</si>
  <si>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</si>
  <si>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</si>
  <si>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</si>
  <si>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当　月</t>
    <rPh sb="0" eb="1">
      <t>トウ</t>
    </rPh>
    <rPh sb="2" eb="3">
      <t>ツキ</t>
    </rPh>
    <phoneticPr fontId="2"/>
  </si>
  <si>
    <t>累　計</t>
    <rPh sb="0" eb="1">
      <t>ルイ</t>
    </rPh>
    <rPh sb="2" eb="3">
      <t>ケイ</t>
    </rPh>
    <phoneticPr fontId="2"/>
  </si>
  <si>
    <t>黄色の塗りつぶしがあるところは計算式が入っております</t>
    <rPh sb="0" eb="2">
      <t>キイロ</t>
    </rPh>
    <rPh sb="3" eb="4">
      <t>ヌ</t>
    </rPh>
    <rPh sb="15" eb="17">
      <t>ケイサン</t>
    </rPh>
    <rPh sb="17" eb="18">
      <t>シキ</t>
    </rPh>
    <rPh sb="19" eb="20">
      <t>ハイ</t>
    </rPh>
    <phoneticPr fontId="2"/>
  </si>
  <si>
    <t>○○○処理</t>
    <rPh sb="3" eb="5">
      <t>ショリ</t>
    </rPh>
    <phoneticPr fontId="2"/>
  </si>
  <si>
    <t>×××作業</t>
    <rPh sb="3" eb="5">
      <t>サギョウ</t>
    </rPh>
    <phoneticPr fontId="2"/>
  </si>
  <si>
    <t>△△△清掃</t>
    <rPh sb="3" eb="5">
      <t>セイソウ</t>
    </rPh>
    <phoneticPr fontId="2"/>
  </si>
  <si>
    <t>▽▽▽補修</t>
    <rPh sb="3" eb="5">
      <t>ホシュウ</t>
    </rPh>
    <phoneticPr fontId="2"/>
  </si>
  <si>
    <t>□□□直し</t>
    <rPh sb="3" eb="4">
      <t>ナオ</t>
    </rPh>
    <phoneticPr fontId="2"/>
  </si>
  <si>
    <t>運搬費</t>
    <rPh sb="0" eb="2">
      <t>ウンパン</t>
    </rPh>
    <rPh sb="2" eb="3">
      <t>ヒ</t>
    </rPh>
    <phoneticPr fontId="2"/>
  </si>
  <si>
    <t>式</t>
    <rPh sb="0" eb="1">
      <t>シキ</t>
    </rPh>
    <phoneticPr fontId="2"/>
  </si>
  <si>
    <t>値引き調整</t>
    <rPh sb="0" eb="2">
      <t>ネビ</t>
    </rPh>
    <rPh sb="3" eb="5">
      <t>チョウセイ</t>
    </rPh>
    <phoneticPr fontId="2"/>
  </si>
  <si>
    <t>当月計</t>
    <rPh sb="0" eb="2">
      <t>トウゲツ</t>
    </rPh>
    <rPh sb="2" eb="3">
      <t>ケイ</t>
    </rPh>
    <phoneticPr fontId="2"/>
  </si>
  <si>
    <t>総　 計</t>
    <rPh sb="0" eb="1">
      <t>ソウ</t>
    </rPh>
    <rPh sb="3" eb="4">
      <t>ケイ</t>
    </rPh>
    <phoneticPr fontId="2"/>
  </si>
  <si>
    <t>契約残</t>
    <rPh sb="0" eb="2">
      <t>ケイヤク</t>
    </rPh>
    <rPh sb="2" eb="3">
      <t>ザン</t>
    </rPh>
    <phoneticPr fontId="2"/>
  </si>
  <si>
    <t>業者</t>
    <phoneticPr fontId="2"/>
  </si>
  <si>
    <t>（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</si>
  <si>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</si>
  <si>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</si>
  <si>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</si>
  <si>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</si>
  <si>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現　　場　　名</t>
    <rPh sb="0" eb="1">
      <t>ウツツ</t>
    </rPh>
    <rPh sb="3" eb="4">
      <t>バ</t>
    </rPh>
    <rPh sb="6" eb="7">
      <t>メイ</t>
    </rPh>
    <phoneticPr fontId="2"/>
  </si>
  <si>
    <t>月 出面集計</t>
    <rPh sb="0" eb="1">
      <t>ガツ</t>
    </rPh>
    <rPh sb="2" eb="3">
      <t>デ</t>
    </rPh>
    <rPh sb="3" eb="4">
      <t>メン</t>
    </rPh>
    <rPh sb="4" eb="6">
      <t>シュウケイ</t>
    </rPh>
    <phoneticPr fontId="2"/>
  </si>
  <si>
    <t>中島建工本社改修</t>
    <rPh sb="0" eb="2">
      <t>ナカジマ</t>
    </rPh>
    <rPh sb="2" eb="4">
      <t>ケンコウ</t>
    </rPh>
    <rPh sb="4" eb="6">
      <t>ホンシャ</t>
    </rPh>
    <rPh sb="6" eb="8">
      <t>カイシュウ</t>
    </rPh>
    <phoneticPr fontId="2"/>
  </si>
  <si>
    <t>○○新築工事</t>
    <rPh sb="2" eb="3">
      <t>シン</t>
    </rPh>
    <rPh sb="3" eb="4">
      <t>チク</t>
    </rPh>
    <rPh sb="4" eb="6">
      <t>コウジ</t>
    </rPh>
    <phoneticPr fontId="2"/>
  </si>
  <si>
    <t>××作業所</t>
    <rPh sb="2" eb="4">
      <t>サギョウ</t>
    </rPh>
    <rPh sb="4" eb="5">
      <t>ショ</t>
    </rPh>
    <phoneticPr fontId="2"/>
  </si>
  <si>
    <t>□□改修工事</t>
    <rPh sb="2" eb="4">
      <t>カイシュウ</t>
    </rPh>
    <rPh sb="4" eb="6">
      <t>コウジ</t>
    </rPh>
    <phoneticPr fontId="2"/>
  </si>
  <si>
    <t>△△夜間工事</t>
    <rPh sb="2" eb="4">
      <t>ヤカン</t>
    </rPh>
    <rPh sb="4" eb="6">
      <t>コウジ</t>
    </rPh>
    <phoneticPr fontId="2"/>
  </si>
  <si>
    <t>0.5時間の残業は認められませんので注意して下さい</t>
    <rPh sb="3" eb="5">
      <t>ジカン</t>
    </rPh>
    <rPh sb="6" eb="8">
      <t>ザンギョウ</t>
    </rPh>
    <rPh sb="9" eb="10">
      <t>ミト</t>
    </rPh>
    <rPh sb="18" eb="20">
      <t>チュウイ</t>
    </rPh>
    <rPh sb="22" eb="23">
      <t>クダ</t>
    </rPh>
    <phoneticPr fontId="2"/>
  </si>
  <si>
    <t>№</t>
    <phoneticPr fontId="24"/>
  </si>
  <si>
    <t>月分合計表</t>
    <phoneticPr fontId="2"/>
  </si>
  <si>
    <t>税込金額</t>
    <rPh sb="0" eb="2">
      <t>ゼイコミ</t>
    </rPh>
    <rPh sb="2" eb="3">
      <t>キン</t>
    </rPh>
    <rPh sb="3" eb="4">
      <t>ガク</t>
    </rPh>
    <phoneticPr fontId="24"/>
  </si>
  <si>
    <t>税別金額</t>
    <rPh sb="0" eb="2">
      <t>ゼイベツ</t>
    </rPh>
    <rPh sb="2" eb="3">
      <t>キン</t>
    </rPh>
    <rPh sb="3" eb="4">
      <t>ガク</t>
    </rPh>
    <phoneticPr fontId="2"/>
  </si>
  <si>
    <t>消費税</t>
    <rPh sb="0" eb="3">
      <t>ショウヒゼイ</t>
    </rPh>
    <phoneticPr fontId="2"/>
  </si>
  <si>
    <t>現場名</t>
    <rPh sb="0" eb="2">
      <t>ゲンバ</t>
    </rPh>
    <rPh sb="2" eb="3">
      <t>メイ</t>
    </rPh>
    <phoneticPr fontId="2"/>
  </si>
  <si>
    <t>ＴＥＬ</t>
    <phoneticPr fontId="2"/>
  </si>
  <si>
    <t>大柳貢</t>
    <rPh sb="0" eb="2">
      <t>オオヤナギ</t>
    </rPh>
    <rPh sb="2" eb="3">
      <t>ミツグ</t>
    </rPh>
    <phoneticPr fontId="2"/>
  </si>
  <si>
    <t>○○○工事</t>
    <rPh sb="3" eb="5">
      <t>コウジ</t>
    </rPh>
    <phoneticPr fontId="2"/>
  </si>
  <si>
    <t>○○○改修工事</t>
    <rPh sb="3" eb="5">
      <t>カイシュウ</t>
    </rPh>
    <rPh sb="5" eb="7">
      <t>コウジ</t>
    </rPh>
    <phoneticPr fontId="2"/>
  </si>
  <si>
    <t>ＸＸＸ３丁目工事</t>
    <rPh sb="4" eb="6">
      <t>チョウメ</t>
    </rPh>
    <rPh sb="6" eb="8">
      <t>コウジ</t>
    </rPh>
    <phoneticPr fontId="2"/>
  </si>
  <si>
    <t>△△△２丁目工事</t>
    <rPh sb="4" eb="6">
      <t>チョウメ</t>
    </rPh>
    <rPh sb="6" eb="8">
      <t>コウジ</t>
    </rPh>
    <phoneticPr fontId="2"/>
  </si>
  <si>
    <t>△△△工事</t>
    <rPh sb="3" eb="5">
      <t>コウジ</t>
    </rPh>
    <phoneticPr fontId="2"/>
  </si>
  <si>
    <t>□□□７丁目工事</t>
    <rPh sb="4" eb="6">
      <t>チョウメ</t>
    </rPh>
    <rPh sb="6" eb="8">
      <t>コウジ</t>
    </rPh>
    <phoneticPr fontId="2"/>
  </si>
  <si>
    <t>○○○計画</t>
    <rPh sb="3" eb="5">
      <t>ケイカク</t>
    </rPh>
    <phoneticPr fontId="2"/>
  </si>
  <si>
    <t>ＸＸＸ計画工事</t>
    <rPh sb="3" eb="5">
      <t>ケイカク</t>
    </rPh>
    <rPh sb="5" eb="7">
      <t>コウジ</t>
    </rPh>
    <phoneticPr fontId="2"/>
  </si>
  <si>
    <t>▽▽▽改修工事</t>
    <rPh sb="3" eb="5">
      <t>カイシュウ</t>
    </rPh>
    <rPh sb="5" eb="7">
      <t>コウジ</t>
    </rPh>
    <phoneticPr fontId="2"/>
  </si>
  <si>
    <t>▽▽▽計画</t>
    <rPh sb="3" eb="5">
      <t>ケイカク</t>
    </rPh>
    <phoneticPr fontId="2"/>
  </si>
  <si>
    <t>ＸＸＸ５丁目計画</t>
    <rPh sb="4" eb="6">
      <t>チョウメ</t>
    </rPh>
    <rPh sb="6" eb="8">
      <t>ケイカク</t>
    </rPh>
    <phoneticPr fontId="2"/>
  </si>
  <si>
    <t>○○○計画工事</t>
    <rPh sb="3" eb="5">
      <t>ケイカク</t>
    </rPh>
    <rPh sb="5" eb="7">
      <t>コウジ</t>
    </rPh>
    <phoneticPr fontId="2"/>
  </si>
  <si>
    <t>出面表と合計表の添付のない請求書は検収しかねますので、</t>
    <rPh sb="0" eb="1">
      <t>デ</t>
    </rPh>
    <rPh sb="1" eb="2">
      <t>メン</t>
    </rPh>
    <rPh sb="2" eb="3">
      <t>ヒョウ</t>
    </rPh>
    <rPh sb="4" eb="6">
      <t>ゴウケイ</t>
    </rPh>
    <rPh sb="6" eb="7">
      <t>ヒョウ</t>
    </rPh>
    <rPh sb="8" eb="10">
      <t>テンプ</t>
    </rPh>
    <rPh sb="13" eb="16">
      <t>セイキュウショ</t>
    </rPh>
    <rPh sb="17" eb="19">
      <t>ケンシュウ</t>
    </rPh>
    <phoneticPr fontId="2"/>
  </si>
  <si>
    <t>内訳明細書と合計表の添付のない請求書は検収しかねますので、</t>
    <rPh sb="0" eb="2">
      <t>ウチワケ</t>
    </rPh>
    <rPh sb="2" eb="4">
      <t>メイサイ</t>
    </rPh>
    <rPh sb="4" eb="5">
      <t>ショ</t>
    </rPh>
    <rPh sb="6" eb="8">
      <t>ゴウケイ</t>
    </rPh>
    <rPh sb="8" eb="9">
      <t>ヒョウ</t>
    </rPh>
    <rPh sb="10" eb="12">
      <t>テンプ</t>
    </rPh>
    <rPh sb="15" eb="18">
      <t>セイキュウショ</t>
    </rPh>
    <rPh sb="19" eb="21">
      <t>ケンシュウ</t>
    </rPh>
    <phoneticPr fontId="2"/>
  </si>
  <si>
    <r>
      <t>提出部数は</t>
    </r>
    <r>
      <rPr>
        <b/>
        <sz val="11"/>
        <color indexed="10"/>
        <rFont val="ＭＳ Ｐゴシック"/>
        <family val="3"/>
        <charset val="128"/>
      </rPr>
      <t>１部</t>
    </r>
    <r>
      <rPr>
        <b/>
        <sz val="11"/>
        <rFont val="ＭＳ Ｐゴシック"/>
        <family val="3"/>
        <charset val="128"/>
      </rPr>
      <t>、提出先は中島建工株式会社、本社、専門工事事業部宛です</t>
    </r>
    <rPh sb="0" eb="2">
      <t>テイシュツ</t>
    </rPh>
    <rPh sb="2" eb="4">
      <t>ブスウ</t>
    </rPh>
    <rPh sb="6" eb="7">
      <t>ブ</t>
    </rPh>
    <rPh sb="8" eb="10">
      <t>テイシュツ</t>
    </rPh>
    <rPh sb="10" eb="11">
      <t>サキ</t>
    </rPh>
    <rPh sb="12" eb="14">
      <t>ナカジマ</t>
    </rPh>
    <rPh sb="14" eb="16">
      <t>ケンコウ</t>
    </rPh>
    <rPh sb="16" eb="20">
      <t>カブシキカイシャ</t>
    </rPh>
    <rPh sb="21" eb="23">
      <t>ホンシャ</t>
    </rPh>
    <rPh sb="24" eb="26">
      <t>センモン</t>
    </rPh>
    <rPh sb="26" eb="28">
      <t>コウジ</t>
    </rPh>
    <rPh sb="28" eb="30">
      <t>ジギョウ</t>
    </rPh>
    <rPh sb="30" eb="31">
      <t>ブ</t>
    </rPh>
    <rPh sb="31" eb="32">
      <t>アテ</t>
    </rPh>
    <phoneticPr fontId="2"/>
  </si>
  <si>
    <t>※各現場にて一部請求書作成して下さい</t>
    <rPh sb="1" eb="4">
      <t>カクゲンバ</t>
    </rPh>
    <rPh sb="6" eb="7">
      <t>イチ</t>
    </rPh>
    <rPh sb="7" eb="8">
      <t>ブ</t>
    </rPh>
    <rPh sb="8" eb="10">
      <t>セイキュウ</t>
    </rPh>
    <rPh sb="10" eb="11">
      <t>ショ</t>
    </rPh>
    <rPh sb="11" eb="13">
      <t>サクセイ</t>
    </rPh>
    <rPh sb="15" eb="16">
      <t>クダ</t>
    </rPh>
    <phoneticPr fontId="2"/>
  </si>
  <si>
    <t>㎡</t>
    <phoneticPr fontId="2"/>
  </si>
  <si>
    <t>記入箇所以外は記入できない様になっております</t>
    <phoneticPr fontId="2"/>
  </si>
  <si>
    <t xml:space="preserve"> 　もしくは物件を管轄する部署へお尋ね下さい。</t>
    <phoneticPr fontId="2"/>
  </si>
  <si>
    <t>1枚で書ききれない場合は</t>
    <rPh sb="1" eb="2">
      <t>マイ</t>
    </rPh>
    <rPh sb="3" eb="4">
      <t>カ</t>
    </rPh>
    <rPh sb="9" eb="11">
      <t>バアイ</t>
    </rPh>
    <phoneticPr fontId="2"/>
  </si>
  <si>
    <t>複数用をお使い下さい</t>
    <rPh sb="0" eb="2">
      <t>フクスウ</t>
    </rPh>
    <rPh sb="2" eb="3">
      <t>ヨウ</t>
    </rPh>
    <rPh sb="5" eb="6">
      <t>ツカ</t>
    </rPh>
    <rPh sb="7" eb="8">
      <t>クダ</t>
    </rPh>
    <phoneticPr fontId="2"/>
  </si>
  <si>
    <t>最終ページの当月計・総計・契約残欄に集計が表示されます</t>
    <rPh sb="0" eb="2">
      <t>サイシュウ</t>
    </rPh>
    <rPh sb="6" eb="8">
      <t>トウゲツ</t>
    </rPh>
    <rPh sb="8" eb="9">
      <t>ケイ</t>
    </rPh>
    <rPh sb="10" eb="12">
      <t>ソウケイ</t>
    </rPh>
    <rPh sb="13" eb="15">
      <t>ケイヤク</t>
    </rPh>
    <rPh sb="15" eb="16">
      <t>ザン</t>
    </rPh>
    <rPh sb="16" eb="17">
      <t>ラン</t>
    </rPh>
    <rPh sb="18" eb="20">
      <t>シュウケイ</t>
    </rPh>
    <rPh sb="21" eb="23">
      <t>ヒョウジ</t>
    </rPh>
    <phoneticPr fontId="2"/>
  </si>
  <si>
    <t>ページが余った場合。削除ではなく非表示にしてください</t>
    <rPh sb="4" eb="5">
      <t>アマ</t>
    </rPh>
    <rPh sb="7" eb="9">
      <t>バアイ</t>
    </rPh>
    <rPh sb="10" eb="12">
      <t>サクジョ</t>
    </rPh>
    <rPh sb="16" eb="19">
      <t>ヒヒョウジ</t>
    </rPh>
    <phoneticPr fontId="2"/>
  </si>
  <si>
    <t>▼各担当者別集計</t>
    <rPh sb="1" eb="4">
      <t>カクタントウ</t>
    </rPh>
    <rPh sb="4" eb="5">
      <t>シャ</t>
    </rPh>
    <rPh sb="5" eb="6">
      <t>ベツ</t>
    </rPh>
    <rPh sb="6" eb="8">
      <t>シュウケイ</t>
    </rPh>
    <phoneticPr fontId="2"/>
  </si>
  <si>
    <t>合　　　　　　　　計</t>
    <rPh sb="0" eb="1">
      <t>アイ</t>
    </rPh>
    <rPh sb="9" eb="10">
      <t>ケイ</t>
    </rPh>
    <phoneticPr fontId="2"/>
  </si>
  <si>
    <t>金子正則</t>
    <rPh sb="0" eb="2">
      <t>カネコ</t>
    </rPh>
    <rPh sb="2" eb="4">
      <t>マサノリ</t>
    </rPh>
    <phoneticPr fontId="2"/>
  </si>
  <si>
    <t>武島良雄</t>
    <rPh sb="0" eb="2">
      <t>タケシマ</t>
    </rPh>
    <rPh sb="2" eb="4">
      <t>ヨシオ</t>
    </rPh>
    <phoneticPr fontId="2"/>
  </si>
  <si>
    <t>小堀和也</t>
    <rPh sb="0" eb="2">
      <t>コボリ</t>
    </rPh>
    <rPh sb="2" eb="4">
      <t>カズヤ</t>
    </rPh>
    <phoneticPr fontId="2"/>
  </si>
  <si>
    <t>伊藤明夫</t>
    <rPh sb="0" eb="2">
      <t>イトウ</t>
    </rPh>
    <rPh sb="2" eb="4">
      <t>アキオ</t>
    </rPh>
    <phoneticPr fontId="2"/>
  </si>
  <si>
    <t>工藤慎一</t>
    <rPh sb="0" eb="2">
      <t>クドウ</t>
    </rPh>
    <rPh sb="2" eb="4">
      <t>シンイチ</t>
    </rPh>
    <phoneticPr fontId="2"/>
  </si>
  <si>
    <t>原野健太</t>
    <rPh sb="0" eb="2">
      <t>ハラノ</t>
    </rPh>
    <rPh sb="2" eb="4">
      <t>ケンタ</t>
    </rPh>
    <phoneticPr fontId="2"/>
  </si>
  <si>
    <t>インボイス登録番号</t>
    <rPh sb="5" eb="7">
      <t>トウロク</t>
    </rPh>
    <rPh sb="7" eb="9">
      <t>バンゴウ</t>
    </rPh>
    <phoneticPr fontId="2"/>
  </si>
  <si>
    <t>T</t>
    <phoneticPr fontId="2"/>
  </si>
  <si>
    <t>課長</t>
    <rPh sb="0" eb="2">
      <t>カチョウ</t>
    </rPh>
    <phoneticPr fontId="2"/>
  </si>
  <si>
    <t>2023</t>
    <phoneticPr fontId="2"/>
  </si>
  <si>
    <t>9</t>
    <phoneticPr fontId="2"/>
  </si>
  <si>
    <t>30</t>
    <phoneticPr fontId="2"/>
  </si>
  <si>
    <t>●×株式会社</t>
  </si>
  <si>
    <t>（仮称）中島マンション新築工事</t>
  </si>
  <si>
    <t>協力会社名</t>
    <rPh sb="0" eb="2">
      <t>キョウリョク</t>
    </rPh>
    <rPh sb="2" eb="4">
      <t>カイシャ</t>
    </rPh>
    <rPh sb="4" eb="5">
      <t>メイ</t>
    </rPh>
    <phoneticPr fontId="2"/>
  </si>
  <si>
    <t>消費税(10%)</t>
    <rPh sb="0" eb="2">
      <t>ショウヒ</t>
    </rPh>
    <rPh sb="2" eb="3">
      <t>ゼイ</t>
    </rPh>
    <phoneticPr fontId="2"/>
  </si>
  <si>
    <t>消費税（10%）</t>
    <rPh sb="0" eb="2">
      <t>ショウヒ</t>
    </rPh>
    <rPh sb="2" eb="3">
      <t>ゼイ</t>
    </rPh>
    <phoneticPr fontId="2"/>
  </si>
  <si>
    <t>経費</t>
    <rPh sb="0" eb="2">
      <t>ケイヒ</t>
    </rPh>
    <phoneticPr fontId="2"/>
  </si>
  <si>
    <t>労務費</t>
    <rPh sb="0" eb="3">
      <t>ロウムヒ</t>
    </rPh>
    <phoneticPr fontId="2"/>
  </si>
  <si>
    <t>会社名</t>
    <rPh sb="0" eb="3">
      <t>カイシャメイ</t>
    </rPh>
    <phoneticPr fontId="2"/>
  </si>
  <si>
    <t>印</t>
    <rPh sb="0" eb="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</si>
</sst>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#,##0.0_ ;[Red]\-#,##0.0\ "/>
    <numFmt numFmtId="177" formatCode="#,##0_);[Red]\(#,##0\)"/>
    <numFmt numFmtId="178" formatCode="0.00_)"/>
    <numFmt numFmtId="179" formatCode="m&quot;月&quot;"/>
    <numFmt numFmtId="180" formatCode="d&quot;月&quot;"/>
    <numFmt numFmtId="181" formatCode="0.0_);[Red]\(0.0\)"/>
    <numFmt numFmtId="182" formatCode="#,##0;&quot;△ &quot;#,##0"/>
    <numFmt numFmtId="183" formatCode="[DBNum3][$-411]0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Arial"/>
      <family val="2"/>
    </font>
    <font>
      <b/>
      <i/>
      <sz val="16"/>
      <name val="Helv"/>
      <family val="2"/>
    </font>
    <font>
      <sz val="10"/>
      <name val="Book Antiqua"/>
      <family val="1"/>
    </font>
    <font>
      <sz val="10"/>
      <name val="Arial"/>
      <family val="2"/>
    </font>
    <font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b/>
      <sz val="10"/>
      <color indexed="10"/>
      <name val="ＭＳ Ｐゴシック"/>
      <family val="3"/>
      <charset val="128"/>
    </font>
    <font>
      <sz val="18"/>
      <color theme="1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rgb="FFFFFF00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7" fillId="0" borderId="0"/>
    <xf numFmtId="38" fontId="8" fillId="2" borderId="0" applyNumberFormat="0" applyBorder="0" applyAlignment="0" applyProtection="0"/>
    <xf numFmtId="10" fontId="8" fillId="3" borderId="1" applyNumberFormat="0" applyBorder="0" applyAlignment="0" applyProtection="0"/>
    <xf numFmtId="178" fontId="9" fillId="0" borderId="0"/>
    <xf numFmtId="0" fontId="10" fillId="0" borderId="0"/>
    <xf numFmtId="10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23">
    <xf numFmtId="0" fontId="0" fillId="0" borderId="0" xfId="0"/>
    <xf numFmtId="0" fontId="0" fillId="0" borderId="0" xfId="0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4" borderId="0" xfId="0" applyFont="1" applyFill="1" applyAlignment="1">
      <alignment vertical="center" shrinkToFit="1"/>
    </xf>
    <xf numFmtId="0" fontId="1" fillId="4" borderId="0" xfId="0" applyFont="1" applyFill="1" applyAlignment="1">
      <alignment horizontal="center" vertical="center" shrinkToFit="1"/>
    </xf>
    <xf numFmtId="0" fontId="0" fillId="4" borderId="0" xfId="0" applyFill="1" applyAlignment="1">
      <alignment vertical="center" shrinkToFit="1"/>
    </xf>
    <xf numFmtId="0" fontId="0" fillId="4" borderId="0" xfId="0" applyFill="1" applyAlignment="1">
      <alignment horizontal="center" vertical="center" shrinkToFit="1"/>
    </xf>
    <xf numFmtId="0" fontId="3" fillId="4" borderId="0" xfId="0" applyFont="1" applyFill="1" applyAlignment="1">
      <alignment vertical="center" shrinkToFit="1"/>
    </xf>
    <xf numFmtId="0" fontId="3" fillId="4" borderId="0" xfId="0" applyFont="1" applyFill="1" applyAlignment="1">
      <alignment horizontal="distributed" vertical="center" shrinkToFit="1"/>
    </xf>
    <xf numFmtId="177" fontId="0" fillId="4" borderId="0" xfId="0" applyNumberFormat="1" applyFill="1" applyAlignment="1">
      <alignment vertical="center" shrinkToFit="1"/>
    </xf>
    <xf numFmtId="3" fontId="1" fillId="4" borderId="0" xfId="0" applyNumberFormat="1" applyFont="1" applyFill="1" applyAlignment="1">
      <alignment vertical="center" shrinkToFit="1"/>
    </xf>
    <xf numFmtId="0" fontId="1" fillId="4" borderId="0" xfId="0" applyFont="1" applyFill="1" applyAlignment="1">
      <alignment horizontal="right" vertical="center" shrinkToFit="1"/>
    </xf>
    <xf numFmtId="0" fontId="5" fillId="4" borderId="0" xfId="0" applyFont="1" applyFill="1" applyAlignment="1">
      <alignment vertical="center" shrinkToFit="1"/>
    </xf>
    <xf numFmtId="0" fontId="5" fillId="4" borderId="0" xfId="0" applyFont="1" applyFill="1" applyAlignment="1">
      <alignment vertical="top" shrinkToFit="1"/>
    </xf>
    <xf numFmtId="0" fontId="0" fillId="4" borderId="0" xfId="0" applyFill="1" applyAlignment="1">
      <alignment horizontal="left" vertical="top" shrinkToFit="1"/>
    </xf>
    <xf numFmtId="0" fontId="0" fillId="0" borderId="2" xfId="0" applyBorder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0" fontId="0" fillId="4" borderId="0" xfId="0" applyFill="1"/>
    <xf numFmtId="0" fontId="0" fillId="0" borderId="2" xfId="0" applyBorder="1" applyAlignment="1">
      <alignment shrinkToFit="1"/>
    </xf>
    <xf numFmtId="0" fontId="0" fillId="0" borderId="0" xfId="0" applyAlignment="1">
      <alignment shrinkToFit="1"/>
    </xf>
    <xf numFmtId="38" fontId="1" fillId="4" borderId="3" xfId="8" applyFont="1" applyFill="1" applyBorder="1" applyAlignment="1">
      <alignment vertical="center" shrinkToFit="1"/>
    </xf>
    <xf numFmtId="38" fontId="1" fillId="4" borderId="4" xfId="8" applyFont="1" applyFill="1" applyBorder="1" applyAlignment="1">
      <alignment vertical="center" shrinkToFit="1"/>
    </xf>
    <xf numFmtId="0" fontId="1" fillId="4" borderId="3" xfId="0" applyFont="1" applyFill="1" applyBorder="1" applyAlignment="1">
      <alignment vertical="center" shrinkToFit="1"/>
    </xf>
    <xf numFmtId="0" fontId="1" fillId="4" borderId="4" xfId="0" applyFont="1" applyFill="1" applyBorder="1" applyAlignment="1">
      <alignment vertical="center" shrinkToFit="1"/>
    </xf>
    <xf numFmtId="0" fontId="1" fillId="5" borderId="3" xfId="0" applyFont="1" applyFill="1" applyBorder="1" applyAlignment="1">
      <alignment vertical="center" shrinkToFit="1"/>
    </xf>
    <xf numFmtId="0" fontId="1" fillId="5" borderId="4" xfId="0" applyFont="1" applyFill="1" applyBorder="1" applyAlignment="1">
      <alignment vertical="center" shrinkToFit="1"/>
    </xf>
    <xf numFmtId="0" fontId="0" fillId="5" borderId="3" xfId="0" applyFill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1" fillId="4" borderId="5" xfId="0" applyFont="1" applyFill="1" applyBorder="1" applyAlignment="1">
      <alignment vertical="center" shrinkToFit="1"/>
    </xf>
    <xf numFmtId="0" fontId="1" fillId="4" borderId="6" xfId="0" applyFont="1" applyFill="1" applyBorder="1" applyAlignment="1">
      <alignment vertical="center" shrinkToFit="1"/>
    </xf>
    <xf numFmtId="0" fontId="1" fillId="4" borderId="7" xfId="0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29" fillId="0" borderId="0" xfId="0" applyFont="1" applyAlignment="1">
      <alignment vertical="center"/>
    </xf>
    <xf numFmtId="0" fontId="19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38" fontId="20" fillId="0" borderId="0" xfId="8" applyFont="1" applyAlignment="1">
      <alignment horizontal="center" vertical="center"/>
    </xf>
    <xf numFmtId="38" fontId="20" fillId="0" borderId="0" xfId="8" applyFont="1" applyAlignment="1">
      <alignment vertical="center"/>
    </xf>
    <xf numFmtId="38" fontId="20" fillId="0" borderId="0" xfId="8" applyFont="1" applyAlignment="1">
      <alignment horizontal="center" vertical="center" textRotation="255" shrinkToFit="1"/>
    </xf>
    <xf numFmtId="38" fontId="1" fillId="0" borderId="9" xfId="8" applyFont="1" applyBorder="1" applyAlignment="1">
      <alignment vertical="center"/>
    </xf>
    <xf numFmtId="38" fontId="1" fillId="0" borderId="10" xfId="8" applyFont="1" applyBorder="1" applyAlignment="1">
      <alignment vertical="center"/>
    </xf>
    <xf numFmtId="38" fontId="20" fillId="0" borderId="0" xfId="8" applyFont="1" applyBorder="1" applyAlignment="1">
      <alignment vertical="center"/>
    </xf>
    <xf numFmtId="38" fontId="16" fillId="0" borderId="0" xfId="8" applyFont="1" applyAlignment="1">
      <alignment vertical="center"/>
    </xf>
    <xf numFmtId="38" fontId="1" fillId="0" borderId="11" xfId="8" applyFont="1" applyBorder="1" applyAlignment="1">
      <alignment vertical="center"/>
    </xf>
    <xf numFmtId="38" fontId="1" fillId="0" borderId="2" xfId="8" applyFont="1" applyBorder="1" applyAlignment="1">
      <alignment vertical="center"/>
    </xf>
    <xf numFmtId="38" fontId="1" fillId="0" borderId="12" xfId="8" applyFont="1" applyBorder="1" applyAlignment="1">
      <alignment vertical="center"/>
    </xf>
    <xf numFmtId="179" fontId="0" fillId="0" borderId="13" xfId="8" applyNumberFormat="1" applyFont="1" applyBorder="1" applyAlignment="1">
      <alignment horizontal="right" vertical="center" shrinkToFit="1"/>
    </xf>
    <xf numFmtId="49" fontId="0" fillId="0" borderId="13" xfId="8" applyNumberFormat="1" applyFont="1" applyBorder="1" applyAlignment="1">
      <alignment horizontal="center" vertical="center" shrinkToFit="1"/>
    </xf>
    <xf numFmtId="38" fontId="0" fillId="0" borderId="14" xfId="8" applyFont="1" applyBorder="1" applyAlignment="1">
      <alignment vertical="center" shrinkToFit="1"/>
    </xf>
    <xf numFmtId="38" fontId="0" fillId="0" borderId="15" xfId="8" applyFont="1" applyBorder="1" applyAlignment="1">
      <alignment vertical="center" shrinkToFit="1"/>
    </xf>
    <xf numFmtId="38" fontId="1" fillId="0" borderId="0" xfId="8" applyFont="1" applyBorder="1" applyAlignment="1">
      <alignment vertical="center"/>
    </xf>
    <xf numFmtId="38" fontId="1" fillId="0" borderId="0" xfId="8" applyFont="1" applyAlignment="1">
      <alignment vertical="center"/>
    </xf>
    <xf numFmtId="38" fontId="31" fillId="0" borderId="0" xfId="8" applyFont="1" applyAlignment="1">
      <alignment vertical="center"/>
    </xf>
    <xf numFmtId="38" fontId="21" fillId="0" borderId="0" xfId="8" applyFont="1" applyAlignment="1">
      <alignment vertical="center"/>
    </xf>
    <xf numFmtId="38" fontId="20" fillId="0" borderId="0" xfId="8" applyFont="1" applyBorder="1" applyAlignment="1">
      <alignment horizontal="center" vertical="center"/>
    </xf>
    <xf numFmtId="38" fontId="22" fillId="0" borderId="0" xfId="8" applyFont="1" applyBorder="1" applyAlignment="1">
      <alignment horizontal="left"/>
    </xf>
    <xf numFmtId="38" fontId="20" fillId="0" borderId="0" xfId="8" applyFont="1" applyBorder="1" applyAlignment="1">
      <alignment horizontal="center" vertical="center" shrinkToFit="1"/>
    </xf>
    <xf numFmtId="38" fontId="20" fillId="0" borderId="0" xfId="8" applyFont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83" fontId="12" fillId="0" borderId="0" xfId="0" applyNumberFormat="1" applyFont="1" applyAlignment="1">
      <alignment shrinkToFit="1"/>
    </xf>
    <xf numFmtId="49" fontId="12" fillId="0" borderId="0" xfId="0" applyNumberFormat="1" applyFont="1" applyAlignment="1">
      <alignment shrinkToFit="1"/>
    </xf>
    <xf numFmtId="0" fontId="12" fillId="0" borderId="0" xfId="0" applyFont="1" applyAlignment="1">
      <alignment vertical="center" shrinkToFit="1"/>
    </xf>
    <xf numFmtId="55" fontId="12" fillId="0" borderId="0" xfId="0" applyNumberFormat="1" applyFont="1" applyAlignment="1">
      <alignment shrinkToFit="1"/>
    </xf>
    <xf numFmtId="0" fontId="0" fillId="0" borderId="18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9" xfId="0" applyBorder="1" applyAlignment="1">
      <alignment horizontal="center" vertical="center" shrinkToFit="1"/>
    </xf>
    <xf numFmtId="0" fontId="19" fillId="0" borderId="20" xfId="0" applyFont="1" applyBorder="1" applyAlignment="1">
      <alignment vertical="center" shrinkToFit="1"/>
    </xf>
    <xf numFmtId="49" fontId="12" fillId="0" borderId="20" xfId="0" applyNumberFormat="1" applyFont="1" applyBorder="1" applyAlignment="1">
      <alignment shrinkToFit="1"/>
    </xf>
    <xf numFmtId="0" fontId="12" fillId="0" borderId="20" xfId="0" applyFont="1" applyBorder="1" applyAlignment="1">
      <alignment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6" borderId="19" xfId="0" applyFill="1" applyBorder="1" applyAlignment="1">
      <alignment vertical="center" shrinkToFit="1"/>
    </xf>
    <xf numFmtId="0" fontId="0" fillId="6" borderId="8" xfId="0" applyFill="1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3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6" borderId="44" xfId="0" applyFill="1" applyBorder="1" applyAlignment="1">
      <alignment vertical="center" shrinkToFit="1"/>
    </xf>
    <xf numFmtId="0" fontId="0" fillId="6" borderId="39" xfId="0" applyFill="1" applyBorder="1" applyAlignment="1">
      <alignment vertical="center" shrinkToFit="1"/>
    </xf>
    <xf numFmtId="0" fontId="0" fillId="6" borderId="37" xfId="0" applyFill="1" applyBorder="1" applyAlignment="1">
      <alignment vertical="center" shrinkToFit="1"/>
    </xf>
    <xf numFmtId="0" fontId="0" fillId="6" borderId="38" xfId="0" applyFill="1" applyBorder="1" applyAlignment="1">
      <alignment vertical="center" shrinkToFit="1"/>
    </xf>
    <xf numFmtId="0" fontId="0" fillId="6" borderId="45" xfId="0" applyFill="1" applyBorder="1" applyAlignment="1">
      <alignment vertical="center" shrinkToFit="1"/>
    </xf>
    <xf numFmtId="0" fontId="0" fillId="6" borderId="46" xfId="0" applyFill="1" applyBorder="1" applyAlignment="1">
      <alignment vertical="center" shrinkToFit="1"/>
    </xf>
    <xf numFmtId="0" fontId="0" fillId="6" borderId="47" xfId="0" applyFill="1" applyBorder="1" applyAlignment="1">
      <alignment vertical="center" shrinkToFit="1"/>
    </xf>
    <xf numFmtId="0" fontId="0" fillId="6" borderId="41" xfId="0" applyFill="1" applyBorder="1" applyAlignment="1">
      <alignment vertical="center" shrinkToFit="1"/>
    </xf>
    <xf numFmtId="0" fontId="0" fillId="6" borderId="42" xfId="0" applyFill="1" applyBorder="1" applyAlignment="1">
      <alignment vertical="center" shrinkToFit="1"/>
    </xf>
    <xf numFmtId="0" fontId="0" fillId="6" borderId="20" xfId="0" applyFill="1" applyBorder="1" applyAlignment="1">
      <alignment vertical="center" shrinkToFit="1"/>
    </xf>
    <xf numFmtId="0" fontId="0" fillId="6" borderId="48" xfId="0" applyFill="1" applyBorder="1" applyAlignment="1">
      <alignment vertical="center" shrinkToFit="1"/>
    </xf>
    <xf numFmtId="0" fontId="0" fillId="6" borderId="49" xfId="0" applyFill="1" applyBorder="1" applyAlignment="1">
      <alignment vertical="center" shrinkToFit="1"/>
    </xf>
    <xf numFmtId="0" fontId="0" fillId="6" borderId="43" xfId="0" applyFill="1" applyBorder="1" applyAlignment="1">
      <alignment vertical="center" shrinkToFit="1"/>
    </xf>
    <xf numFmtId="0" fontId="40" fillId="0" borderId="0" xfId="0" applyFont="1" applyAlignment="1">
      <alignment vertical="center"/>
    </xf>
    <xf numFmtId="0" fontId="0" fillId="0" borderId="53" xfId="0" applyBorder="1" applyAlignment="1">
      <alignment vertical="center" shrinkToFit="1"/>
    </xf>
    <xf numFmtId="38" fontId="1" fillId="0" borderId="0" xfId="8" applyFont="1" applyFill="1" applyBorder="1" applyAlignment="1">
      <alignment vertical="center" shrinkToFit="1"/>
    </xf>
    <xf numFmtId="49" fontId="0" fillId="7" borderId="54" xfId="0" applyNumberFormat="1" applyFill="1" applyBorder="1" applyAlignment="1">
      <alignment horizontal="center" vertical="center" shrinkToFit="1"/>
    </xf>
    <xf numFmtId="49" fontId="0" fillId="7" borderId="54" xfId="0" applyNumberFormat="1" applyFill="1" applyBorder="1" applyAlignment="1">
      <alignment vertical="center" shrinkToFit="1"/>
    </xf>
    <xf numFmtId="38" fontId="20" fillId="10" borderId="0" xfId="8" applyFont="1" applyFill="1" applyAlignment="1" applyProtection="1">
      <alignment horizontal="center" vertical="center"/>
      <protection locked="0"/>
    </xf>
    <xf numFmtId="38" fontId="20" fillId="10" borderId="0" xfId="8" applyFont="1" applyFill="1" applyAlignment="1" applyProtection="1">
      <alignment vertical="center"/>
      <protection locked="0"/>
    </xf>
    <xf numFmtId="38" fontId="20" fillId="10" borderId="0" xfId="8" applyFont="1" applyFill="1" applyAlignment="1" applyProtection="1">
      <alignment horizontal="center" vertical="center" textRotation="255" shrinkToFit="1"/>
      <protection locked="0"/>
    </xf>
    <xf numFmtId="38" fontId="1" fillId="10" borderId="9" xfId="8" applyFont="1" applyFill="1" applyBorder="1" applyAlignment="1" applyProtection="1">
      <alignment vertical="center"/>
      <protection locked="0"/>
    </xf>
    <xf numFmtId="38" fontId="1" fillId="10" borderId="10" xfId="8" applyFont="1" applyFill="1" applyBorder="1" applyAlignment="1" applyProtection="1">
      <alignment vertical="center"/>
      <protection locked="0"/>
    </xf>
    <xf numFmtId="38" fontId="20" fillId="10" borderId="0" xfId="8" applyFont="1" applyFill="1" applyBorder="1" applyAlignment="1" applyProtection="1">
      <alignment vertical="center"/>
      <protection locked="0"/>
    </xf>
    <xf numFmtId="38" fontId="1" fillId="10" borderId="11" xfId="8" applyFont="1" applyFill="1" applyBorder="1" applyAlignment="1" applyProtection="1">
      <alignment vertical="center"/>
      <protection locked="0"/>
    </xf>
    <xf numFmtId="38" fontId="1" fillId="10" borderId="2" xfId="8" applyFont="1" applyFill="1" applyBorder="1" applyAlignment="1" applyProtection="1">
      <alignment vertical="center"/>
      <protection locked="0"/>
    </xf>
    <xf numFmtId="38" fontId="1" fillId="10" borderId="12" xfId="8" applyFont="1" applyFill="1" applyBorder="1" applyAlignment="1" applyProtection="1">
      <alignment vertical="center"/>
      <protection locked="0"/>
    </xf>
    <xf numFmtId="179" fontId="0" fillId="10" borderId="13" xfId="8" applyNumberFormat="1" applyFont="1" applyFill="1" applyBorder="1" applyAlignment="1" applyProtection="1">
      <alignment horizontal="right" vertical="center" shrinkToFit="1"/>
      <protection locked="0"/>
    </xf>
    <xf numFmtId="49" fontId="0" fillId="10" borderId="13" xfId="8" applyNumberFormat="1" applyFont="1" applyFill="1" applyBorder="1" applyAlignment="1" applyProtection="1">
      <alignment horizontal="center" vertical="center" shrinkToFit="1"/>
      <protection locked="0"/>
    </xf>
    <xf numFmtId="38" fontId="0" fillId="10" borderId="14" xfId="8" applyFont="1" applyFill="1" applyBorder="1" applyAlignment="1" applyProtection="1">
      <alignment vertical="center" shrinkToFit="1"/>
      <protection locked="0"/>
    </xf>
    <xf numFmtId="38" fontId="0" fillId="10" borderId="15" xfId="8" applyFont="1" applyFill="1" applyBorder="1" applyAlignment="1" applyProtection="1">
      <alignment vertical="center" shrinkToFit="1"/>
      <protection locked="0"/>
    </xf>
    <xf numFmtId="38" fontId="1" fillId="10" borderId="0" xfId="8" applyFont="1" applyFill="1" applyBorder="1" applyAlignment="1" applyProtection="1">
      <alignment vertical="center"/>
      <protection locked="0"/>
    </xf>
    <xf numFmtId="38" fontId="1" fillId="10" borderId="0" xfId="8" applyFont="1" applyFill="1" applyAlignment="1" applyProtection="1">
      <alignment vertical="center"/>
      <protection locked="0"/>
    </xf>
    <xf numFmtId="38" fontId="20" fillId="10" borderId="0" xfId="8" applyFont="1" applyFill="1" applyBorder="1" applyAlignment="1" applyProtection="1">
      <alignment horizontal="center" vertical="center"/>
      <protection locked="0"/>
    </xf>
    <xf numFmtId="38" fontId="22" fillId="10" borderId="0" xfId="8" applyFont="1" applyFill="1" applyBorder="1" applyAlignment="1" applyProtection="1">
      <alignment horizontal="left"/>
      <protection locked="0"/>
    </xf>
    <xf numFmtId="38" fontId="20" fillId="10" borderId="0" xfId="8" applyFont="1" applyFill="1" applyBorder="1" applyAlignment="1" applyProtection="1">
      <alignment vertical="center" shrinkToFit="1"/>
      <protection locked="0"/>
    </xf>
    <xf numFmtId="38" fontId="20" fillId="10" borderId="0" xfId="8" applyFont="1" applyFill="1" applyBorder="1" applyAlignment="1" applyProtection="1">
      <alignment horizontal="center" vertical="center" shrinkToFit="1"/>
      <protection locked="0"/>
    </xf>
    <xf numFmtId="38" fontId="20" fillId="10" borderId="16" xfId="8" applyFont="1" applyFill="1" applyBorder="1" applyAlignment="1" applyProtection="1">
      <alignment vertical="center" shrinkToFit="1"/>
      <protection locked="0"/>
    </xf>
    <xf numFmtId="38" fontId="20" fillId="10" borderId="0" xfId="8" applyFont="1" applyFill="1" applyAlignment="1" applyProtection="1">
      <alignment horizontal="center" vertical="center" shrinkToFit="1"/>
      <protection locked="0"/>
    </xf>
    <xf numFmtId="0" fontId="32" fillId="10" borderId="0" xfId="0" applyFont="1" applyFill="1" applyAlignment="1" applyProtection="1">
      <alignment vertical="center"/>
      <protection locked="0"/>
    </xf>
    <xf numFmtId="0" fontId="34" fillId="10" borderId="20" xfId="0" applyFont="1" applyFill="1" applyBorder="1" applyAlignment="1" applyProtection="1">
      <alignment vertical="center"/>
      <protection locked="0"/>
    </xf>
    <xf numFmtId="0" fontId="32" fillId="10" borderId="20" xfId="0" applyFont="1" applyFill="1" applyBorder="1" applyAlignment="1" applyProtection="1">
      <alignment vertical="center"/>
      <protection locked="0"/>
    </xf>
    <xf numFmtId="0" fontId="0" fillId="10" borderId="0" xfId="0" applyFill="1" applyProtection="1">
      <protection locked="0"/>
    </xf>
    <xf numFmtId="0" fontId="33" fillId="10" borderId="0" xfId="0" applyFont="1" applyFill="1" applyProtection="1">
      <protection locked="0"/>
    </xf>
    <xf numFmtId="0" fontId="32" fillId="10" borderId="0" xfId="0" applyFont="1" applyFill="1" applyAlignment="1" applyProtection="1">
      <alignment vertical="center" shrinkToFit="1"/>
      <protection locked="0"/>
    </xf>
    <xf numFmtId="0" fontId="33" fillId="10" borderId="0" xfId="0" applyFont="1" applyFill="1" applyAlignment="1" applyProtection="1">
      <alignment vertical="center"/>
      <protection locked="0"/>
    </xf>
    <xf numFmtId="0" fontId="32" fillId="10" borderId="0" xfId="0" applyFont="1" applyFill="1" applyProtection="1">
      <protection locked="0"/>
    </xf>
    <xf numFmtId="0" fontId="41" fillId="10" borderId="0" xfId="0" applyFont="1" applyFill="1" applyAlignment="1" applyProtection="1">
      <alignment vertical="center"/>
      <protection locked="0"/>
    </xf>
    <xf numFmtId="0" fontId="32" fillId="10" borderId="0" xfId="0" applyFont="1" applyFill="1" applyAlignment="1" applyProtection="1">
      <alignment horizontal="center" vertical="center" shrinkToFit="1"/>
      <protection locked="0"/>
    </xf>
    <xf numFmtId="0" fontId="35" fillId="10" borderId="1" xfId="0" applyFont="1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 applyProtection="1">
      <alignment horizontal="center"/>
      <protection locked="0"/>
    </xf>
    <xf numFmtId="0" fontId="0" fillId="10" borderId="52" xfId="0" applyFill="1" applyBorder="1" applyProtection="1">
      <protection locked="0"/>
    </xf>
    <xf numFmtId="0" fontId="0" fillId="10" borderId="10" xfId="0" applyFill="1" applyBorder="1" applyProtection="1">
      <protection locked="0"/>
    </xf>
    <xf numFmtId="0" fontId="32" fillId="10" borderId="1" xfId="0" applyFont="1" applyFill="1" applyBorder="1" applyAlignment="1" applyProtection="1">
      <alignment horizontal="center" vertical="center"/>
      <protection locked="0"/>
    </xf>
    <xf numFmtId="0" fontId="35" fillId="10" borderId="1" xfId="0" applyFont="1" applyFill="1" applyBorder="1" applyAlignment="1" applyProtection="1">
      <alignment horizontal="center" vertical="center" shrinkToFit="1"/>
      <protection locked="0"/>
    </xf>
    <xf numFmtId="0" fontId="16" fillId="10" borderId="0" xfId="0" applyFont="1" applyFill="1" applyAlignment="1" applyProtection="1">
      <alignment vertical="center"/>
      <protection locked="0"/>
    </xf>
    <xf numFmtId="0" fontId="1" fillId="10" borderId="0" xfId="0" applyFont="1" applyFill="1" applyAlignment="1" applyProtection="1">
      <alignment vertical="center" shrinkToFit="1"/>
      <protection locked="0"/>
    </xf>
    <xf numFmtId="0" fontId="35" fillId="10" borderId="0" xfId="0" applyFont="1" applyFill="1" applyAlignment="1" applyProtection="1">
      <alignment vertical="center" shrinkToFit="1"/>
      <protection locked="0"/>
    </xf>
    <xf numFmtId="38" fontId="39" fillId="10" borderId="0" xfId="8" applyFont="1" applyFill="1" applyBorder="1" applyAlignment="1" applyProtection="1">
      <alignment vertical="center"/>
      <protection locked="0"/>
    </xf>
    <xf numFmtId="38" fontId="35" fillId="10" borderId="0" xfId="8" applyFont="1" applyFill="1" applyBorder="1" applyAlignment="1" applyProtection="1">
      <alignment vertical="center" shrinkToFit="1"/>
      <protection locked="0"/>
    </xf>
    <xf numFmtId="0" fontId="16" fillId="10" borderId="0" xfId="0" applyFont="1" applyFill="1" applyAlignment="1" applyProtection="1">
      <alignment vertical="center" shrinkToFit="1"/>
      <protection locked="0"/>
    </xf>
    <xf numFmtId="38" fontId="39" fillId="10" borderId="0" xfId="8" applyFont="1" applyFill="1" applyBorder="1" applyAlignment="1" applyProtection="1">
      <alignment vertical="center" shrinkToFit="1"/>
      <protection locked="0"/>
    </xf>
    <xf numFmtId="0" fontId="39" fillId="10" borderId="0" xfId="0" applyFont="1" applyFill="1" applyAlignment="1" applyProtection="1">
      <alignment vertical="center" shrinkToFit="1"/>
      <protection locked="0"/>
    </xf>
    <xf numFmtId="0" fontId="35" fillId="10" borderId="1" xfId="0" applyFont="1" applyFill="1" applyBorder="1" applyAlignment="1" applyProtection="1">
      <alignment vertical="center" shrinkToFit="1"/>
      <protection locked="0"/>
    </xf>
    <xf numFmtId="38" fontId="38" fillId="10" borderId="0" xfId="8" applyFont="1" applyFill="1" applyBorder="1" applyAlignment="1" applyProtection="1">
      <alignment vertical="center" shrinkToFit="1"/>
      <protection locked="0"/>
    </xf>
    <xf numFmtId="38" fontId="26" fillId="10" borderId="0" xfId="0" applyNumberFormat="1" applyFont="1" applyFill="1" applyAlignment="1" applyProtection="1">
      <alignment vertical="center" shrinkToFit="1"/>
      <protection locked="0"/>
    </xf>
    <xf numFmtId="0" fontId="26" fillId="10" borderId="0" xfId="0" applyFont="1" applyFill="1" applyAlignment="1" applyProtection="1">
      <alignment vertical="center" shrinkToFit="1"/>
      <protection locked="0"/>
    </xf>
    <xf numFmtId="0" fontId="35" fillId="10" borderId="0" xfId="0" applyFont="1" applyFill="1" applyAlignment="1" applyProtection="1">
      <alignment horizontal="center" vertical="center" shrinkToFit="1"/>
      <protection locked="0"/>
    </xf>
    <xf numFmtId="0" fontId="36" fillId="10" borderId="52" xfId="0" applyFont="1" applyFill="1" applyBorder="1" applyProtection="1">
      <protection locked="0"/>
    </xf>
    <xf numFmtId="0" fontId="20" fillId="10" borderId="0" xfId="0" applyFont="1" applyFill="1" applyProtection="1">
      <protection locked="0"/>
    </xf>
    <xf numFmtId="0" fontId="32" fillId="10" borderId="0" xfId="0" applyFont="1" applyFill="1" applyAlignment="1" applyProtection="1">
      <alignment horizontal="center" vertical="center"/>
      <protection locked="0"/>
    </xf>
    <xf numFmtId="0" fontId="37" fillId="10" borderId="0" xfId="0" applyFont="1" applyFill="1" applyAlignment="1" applyProtection="1">
      <alignment horizontal="left"/>
      <protection locked="0"/>
    </xf>
    <xf numFmtId="0" fontId="36" fillId="10" borderId="0" xfId="0" applyFont="1" applyFill="1" applyAlignment="1" applyProtection="1">
      <alignment vertical="center" shrinkToFit="1"/>
      <protection locked="0"/>
    </xf>
    <xf numFmtId="38" fontId="36" fillId="10" borderId="0" xfId="8" applyFont="1" applyFill="1" applyBorder="1" applyAlignment="1" applyProtection="1">
      <alignment vertical="center" shrinkToFit="1"/>
      <protection locked="0"/>
    </xf>
    <xf numFmtId="38" fontId="36" fillId="10" borderId="0" xfId="8" applyFont="1" applyFill="1" applyBorder="1" applyAlignment="1" applyProtection="1">
      <alignment vertical="center"/>
      <protection locked="0"/>
    </xf>
    <xf numFmtId="0" fontId="20" fillId="10" borderId="1" xfId="0" applyFont="1" applyFill="1" applyBorder="1" applyProtection="1">
      <protection locked="0"/>
    </xf>
    <xf numFmtId="0" fontId="0" fillId="10" borderId="1" xfId="0" applyFill="1" applyBorder="1" applyProtection="1">
      <protection locked="0"/>
    </xf>
    <xf numFmtId="0" fontId="0" fillId="10" borderId="0" xfId="0" applyFill="1" applyAlignment="1" applyProtection="1">
      <alignment vertical="center" shrinkToFit="1"/>
      <protection locked="0"/>
    </xf>
    <xf numFmtId="0" fontId="0" fillId="10" borderId="0" xfId="0" applyFill="1" applyAlignment="1" applyProtection="1">
      <alignment shrinkToFit="1"/>
      <protection locked="0"/>
    </xf>
    <xf numFmtId="0" fontId="0" fillId="10" borderId="2" xfId="0" applyFill="1" applyBorder="1" applyAlignment="1" applyProtection="1">
      <alignment shrinkToFit="1"/>
      <protection locked="0"/>
    </xf>
    <xf numFmtId="49" fontId="0" fillId="10" borderId="2" xfId="0" applyNumberFormat="1" applyFill="1" applyBorder="1" applyAlignment="1" applyProtection="1">
      <alignment vertical="center" shrinkToFit="1"/>
      <protection locked="0"/>
    </xf>
    <xf numFmtId="0" fontId="0" fillId="10" borderId="2" xfId="0" applyFill="1" applyBorder="1" applyAlignment="1" applyProtection="1">
      <alignment vertical="center" shrinkToFit="1"/>
      <protection locked="0"/>
    </xf>
    <xf numFmtId="0" fontId="3" fillId="10" borderId="0" xfId="0" applyFont="1" applyFill="1" applyAlignment="1" applyProtection="1">
      <alignment vertical="center" shrinkToFit="1"/>
      <protection locked="0"/>
    </xf>
    <xf numFmtId="0" fontId="0" fillId="10" borderId="53" xfId="0" applyFill="1" applyBorder="1" applyAlignment="1" applyProtection="1">
      <alignment vertical="center" shrinkToFit="1"/>
      <protection locked="0"/>
    </xf>
    <xf numFmtId="0" fontId="0" fillId="10" borderId="0" xfId="0" applyFill="1" applyAlignment="1" applyProtection="1">
      <alignment horizontal="center" vertical="center"/>
      <protection locked="0"/>
    </xf>
    <xf numFmtId="38" fontId="1" fillId="10" borderId="0" xfId="8" applyFont="1" applyFill="1" applyBorder="1" applyAlignment="1" applyProtection="1">
      <alignment vertical="center" shrinkToFit="1"/>
      <protection locked="0"/>
    </xf>
    <xf numFmtId="49" fontId="0" fillId="10" borderId="54" xfId="0" applyNumberFormat="1" applyFill="1" applyBorder="1" applyAlignment="1" applyProtection="1">
      <alignment horizontal="center" vertical="center" shrinkToFit="1"/>
      <protection locked="0"/>
    </xf>
    <xf numFmtId="177" fontId="0" fillId="10" borderId="0" xfId="0" applyNumberFormat="1" applyFill="1" applyAlignment="1" applyProtection="1">
      <alignment vertical="center" shrinkToFit="1"/>
      <protection locked="0"/>
    </xf>
    <xf numFmtId="0" fontId="3" fillId="10" borderId="0" xfId="0" applyFont="1" applyFill="1" applyAlignment="1" applyProtection="1">
      <alignment horizontal="distributed" vertical="center" shrinkToFit="1"/>
      <protection locked="0"/>
    </xf>
    <xf numFmtId="0" fontId="0" fillId="10" borderId="29" xfId="0" applyFill="1" applyBorder="1" applyAlignment="1" applyProtection="1">
      <alignment horizontal="center" vertical="center" shrinkToFit="1"/>
      <protection locked="0"/>
    </xf>
    <xf numFmtId="0" fontId="0" fillId="10" borderId="1" xfId="0" applyFill="1" applyBorder="1" applyAlignment="1" applyProtection="1">
      <alignment horizontal="center" vertical="center" shrinkToFit="1"/>
      <protection locked="0"/>
    </xf>
    <xf numFmtId="0" fontId="0" fillId="10" borderId="3" xfId="0" applyFill="1" applyBorder="1" applyAlignment="1" applyProtection="1">
      <alignment vertical="center" shrinkToFit="1"/>
      <protection locked="0"/>
    </xf>
    <xf numFmtId="0" fontId="1" fillId="10" borderId="4" xfId="0" applyFont="1" applyFill="1" applyBorder="1" applyAlignment="1" applyProtection="1">
      <alignment vertical="center" shrinkToFit="1"/>
      <protection locked="0"/>
    </xf>
    <xf numFmtId="0" fontId="1" fillId="10" borderId="1" xfId="0" applyFont="1" applyFill="1" applyBorder="1" applyAlignment="1" applyProtection="1">
      <alignment vertical="center" shrinkToFit="1"/>
      <protection locked="0"/>
    </xf>
    <xf numFmtId="0" fontId="1" fillId="10" borderId="5" xfId="0" applyFont="1" applyFill="1" applyBorder="1" applyAlignment="1" applyProtection="1">
      <alignment vertical="center" shrinkToFit="1"/>
      <protection locked="0"/>
    </xf>
    <xf numFmtId="0" fontId="1" fillId="10" borderId="6" xfId="0" applyFont="1" applyFill="1" applyBorder="1" applyAlignment="1" applyProtection="1">
      <alignment vertical="center" shrinkToFit="1"/>
      <protection locked="0"/>
    </xf>
    <xf numFmtId="0" fontId="1" fillId="10" borderId="7" xfId="0" applyFont="1" applyFill="1" applyBorder="1" applyAlignment="1" applyProtection="1">
      <alignment vertical="center" shrinkToFit="1"/>
      <protection locked="0"/>
    </xf>
    <xf numFmtId="0" fontId="0" fillId="10" borderId="0" xfId="0" applyFill="1" applyAlignment="1" applyProtection="1">
      <alignment horizontal="left" vertical="top" shrinkToFit="1"/>
      <protection locked="0"/>
    </xf>
    <xf numFmtId="0" fontId="5" fillId="10" borderId="0" xfId="0" applyFont="1" applyFill="1" applyAlignment="1" applyProtection="1">
      <alignment vertical="top" shrinkToFit="1"/>
      <protection locked="0"/>
    </xf>
    <xf numFmtId="3" fontId="1" fillId="10" borderId="0" xfId="0" applyNumberFormat="1" applyFont="1" applyFill="1" applyAlignment="1" applyProtection="1">
      <alignment vertical="center" shrinkToFit="1"/>
      <protection locked="0"/>
    </xf>
    <xf numFmtId="0" fontId="1" fillId="10" borderId="0" xfId="0" applyFont="1" applyFill="1" applyAlignment="1" applyProtection="1">
      <alignment horizontal="right" vertical="center" shrinkToFit="1"/>
      <protection locked="0"/>
    </xf>
    <xf numFmtId="0" fontId="5" fillId="10" borderId="0" xfId="0" applyFont="1" applyFill="1" applyAlignment="1" applyProtection="1">
      <alignment vertical="center" shrinkToFit="1"/>
      <protection locked="0"/>
    </xf>
    <xf numFmtId="0" fontId="1" fillId="10" borderId="0" xfId="0" applyFont="1" applyFill="1" applyAlignment="1" applyProtection="1">
      <alignment horizontal="center" vertical="center" shrinkToFit="1"/>
      <protection locked="0"/>
    </xf>
    <xf numFmtId="0" fontId="0" fillId="10" borderId="17" xfId="0" applyFill="1" applyBorder="1" applyAlignment="1" applyProtection="1">
      <alignment horizontal="center" vertical="center" shrinkToFit="1"/>
      <protection locked="0"/>
    </xf>
    <xf numFmtId="0" fontId="0" fillId="10" borderId="0" xfId="0" applyFill="1" applyAlignment="1" applyProtection="1">
      <alignment horizontal="center" vertical="center" shrinkToFit="1"/>
      <protection locked="0"/>
    </xf>
    <xf numFmtId="0" fontId="0" fillId="10" borderId="52" xfId="0" applyFill="1" applyBorder="1"/>
    <xf numFmtId="55" fontId="12" fillId="10" borderId="0" xfId="0" applyNumberFormat="1" applyFont="1" applyFill="1" applyAlignment="1" applyProtection="1">
      <alignment shrinkToFit="1"/>
      <protection locked="0"/>
    </xf>
    <xf numFmtId="183" fontId="12" fillId="10" borderId="0" xfId="0" applyNumberFormat="1" applyFont="1" applyFill="1" applyAlignment="1" applyProtection="1">
      <alignment shrinkToFit="1"/>
      <protection locked="0"/>
    </xf>
    <xf numFmtId="49" fontId="12" fillId="10" borderId="0" xfId="0" applyNumberFormat="1" applyFont="1" applyFill="1" applyAlignment="1" applyProtection="1">
      <alignment shrinkToFit="1"/>
      <protection locked="0"/>
    </xf>
    <xf numFmtId="0" fontId="12" fillId="10" borderId="0" xfId="0" applyFont="1" applyFill="1" applyAlignment="1" applyProtection="1">
      <alignment vertical="center" shrinkToFit="1"/>
      <protection locked="0"/>
    </xf>
    <xf numFmtId="0" fontId="19" fillId="10" borderId="0" xfId="0" applyFont="1" applyFill="1" applyAlignment="1" applyProtection="1">
      <alignment vertical="center" shrinkToFit="1"/>
      <protection locked="0"/>
    </xf>
    <xf numFmtId="0" fontId="19" fillId="10" borderId="20" xfId="0" applyFont="1" applyFill="1" applyBorder="1" applyAlignment="1" applyProtection="1">
      <alignment vertical="center" shrinkToFit="1"/>
      <protection locked="0"/>
    </xf>
    <xf numFmtId="49" fontId="12" fillId="10" borderId="20" xfId="0" applyNumberFormat="1" applyFont="1" applyFill="1" applyBorder="1" applyAlignment="1" applyProtection="1">
      <alignment shrinkToFit="1"/>
      <protection locked="0"/>
    </xf>
    <xf numFmtId="0" fontId="12" fillId="10" borderId="20" xfId="0" applyFont="1" applyFill="1" applyBorder="1" applyAlignment="1" applyProtection="1">
      <alignment vertical="center" shrinkToFit="1"/>
      <protection locked="0"/>
    </xf>
    <xf numFmtId="0" fontId="0" fillId="10" borderId="21" xfId="0" applyFill="1" applyBorder="1" applyAlignment="1" applyProtection="1">
      <alignment horizontal="center" vertical="center" shrinkToFit="1"/>
      <protection locked="0"/>
    </xf>
    <xf numFmtId="0" fontId="0" fillId="10" borderId="22" xfId="0" applyFill="1" applyBorder="1" applyAlignment="1" applyProtection="1">
      <alignment horizontal="center" vertical="center" shrinkToFit="1"/>
      <protection locked="0"/>
    </xf>
    <xf numFmtId="0" fontId="0" fillId="10" borderId="30" xfId="0" applyFill="1" applyBorder="1" applyAlignment="1" applyProtection="1">
      <alignment horizontal="center" vertical="center" shrinkToFit="1"/>
      <protection locked="0"/>
    </xf>
    <xf numFmtId="0" fontId="0" fillId="10" borderId="19" xfId="0" applyFill="1" applyBorder="1" applyAlignment="1" applyProtection="1">
      <alignment horizontal="center" vertical="center" shrinkToFit="1"/>
      <protection locked="0"/>
    </xf>
    <xf numFmtId="0" fontId="0" fillId="10" borderId="24" xfId="0" applyFill="1" applyBorder="1" applyAlignment="1" applyProtection="1">
      <alignment vertical="center" shrinkToFit="1"/>
      <protection locked="0"/>
    </xf>
    <xf numFmtId="0" fontId="0" fillId="10" borderId="26" xfId="0" applyFill="1" applyBorder="1" applyAlignment="1" applyProtection="1">
      <alignment vertical="center" shrinkToFit="1"/>
      <protection locked="0"/>
    </xf>
    <xf numFmtId="0" fontId="0" fillId="10" borderId="28" xfId="0" applyFill="1" applyBorder="1" applyAlignment="1" applyProtection="1">
      <alignment vertical="center" shrinkToFit="1"/>
      <protection locked="0"/>
    </xf>
    <xf numFmtId="0" fontId="0" fillId="10" borderId="31" xfId="0" applyFill="1" applyBorder="1" applyAlignment="1" applyProtection="1">
      <alignment vertical="center" shrinkToFit="1"/>
      <protection locked="0"/>
    </xf>
    <xf numFmtId="0" fontId="0" fillId="10" borderId="23" xfId="0" applyFill="1" applyBorder="1" applyAlignment="1" applyProtection="1">
      <alignment vertical="center" shrinkToFit="1"/>
      <protection locked="0"/>
    </xf>
    <xf numFmtId="0" fontId="0" fillId="10" borderId="12" xfId="0" applyFill="1" applyBorder="1" applyAlignment="1" applyProtection="1">
      <alignment horizontal="center" vertical="center" shrinkToFit="1"/>
      <protection locked="0"/>
    </xf>
    <xf numFmtId="0" fontId="0" fillId="10" borderId="25" xfId="0" applyFill="1" applyBorder="1" applyAlignment="1" applyProtection="1">
      <alignment vertical="center" shrinkToFit="1"/>
      <protection locked="0"/>
    </xf>
    <xf numFmtId="0" fontId="0" fillId="10" borderId="27" xfId="0" applyFill="1" applyBorder="1" applyAlignment="1" applyProtection="1">
      <alignment vertical="center" shrinkToFit="1"/>
      <protection locked="0"/>
    </xf>
    <xf numFmtId="0" fontId="0" fillId="10" borderId="32" xfId="0" applyFill="1" applyBorder="1" applyAlignment="1" applyProtection="1">
      <alignment vertical="center" shrinkToFit="1"/>
      <protection locked="0"/>
    </xf>
    <xf numFmtId="0" fontId="0" fillId="10" borderId="12" xfId="0" applyFill="1" applyBorder="1" applyAlignment="1" applyProtection="1">
      <alignment vertical="center" shrinkToFit="1"/>
      <protection locked="0"/>
    </xf>
    <xf numFmtId="0" fontId="0" fillId="10" borderId="36" xfId="0" applyFill="1" applyBorder="1" applyAlignment="1" applyProtection="1">
      <alignment horizontal="center" vertical="center" shrinkToFit="1"/>
      <protection locked="0"/>
    </xf>
    <xf numFmtId="0" fontId="0" fillId="10" borderId="40" xfId="0" applyFill="1" applyBorder="1" applyAlignment="1" applyProtection="1">
      <alignment horizontal="center" vertical="center" shrinkToFit="1"/>
      <protection locked="0"/>
    </xf>
    <xf numFmtId="0" fontId="0" fillId="10" borderId="0" xfId="0" applyFill="1" applyAlignment="1" applyProtection="1">
      <alignment vertical="center"/>
      <protection locked="0"/>
    </xf>
    <xf numFmtId="0" fontId="0" fillId="10" borderId="19" xfId="0" applyFill="1" applyBorder="1" applyAlignment="1">
      <alignment vertical="center" shrinkToFit="1"/>
    </xf>
    <xf numFmtId="0" fontId="0" fillId="10" borderId="8" xfId="0" applyFill="1" applyBorder="1" applyAlignment="1">
      <alignment vertical="center" shrinkToFit="1"/>
    </xf>
    <xf numFmtId="0" fontId="0" fillId="10" borderId="37" xfId="0" applyFill="1" applyBorder="1" applyAlignment="1">
      <alignment vertical="center" shrinkToFit="1"/>
    </xf>
    <xf numFmtId="0" fontId="0" fillId="10" borderId="38" xfId="0" applyFill="1" applyBorder="1" applyAlignment="1">
      <alignment vertical="center" shrinkToFit="1"/>
    </xf>
    <xf numFmtId="0" fontId="0" fillId="10" borderId="39" xfId="0" applyFill="1" applyBorder="1" applyAlignment="1">
      <alignment vertical="center" shrinkToFit="1"/>
    </xf>
    <xf numFmtId="0" fontId="0" fillId="10" borderId="41" xfId="0" applyFill="1" applyBorder="1" applyAlignment="1">
      <alignment vertical="center" shrinkToFit="1"/>
    </xf>
    <xf numFmtId="0" fontId="0" fillId="10" borderId="42" xfId="0" applyFill="1" applyBorder="1" applyAlignment="1">
      <alignment vertical="center" shrinkToFit="1"/>
    </xf>
    <xf numFmtId="0" fontId="0" fillId="10" borderId="43" xfId="0" applyFill="1" applyBorder="1" applyAlignment="1">
      <alignment vertical="center" shrinkToFit="1"/>
    </xf>
    <xf numFmtId="0" fontId="12" fillId="6" borderId="20" xfId="0" applyFont="1" applyFill="1" applyBorder="1" applyAlignment="1">
      <alignment shrinkToFit="1"/>
    </xf>
    <xf numFmtId="0" fontId="4" fillId="10" borderId="20" xfId="0" applyFont="1" applyFill="1" applyBorder="1" applyAlignment="1" applyProtection="1">
      <alignment horizont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1" fillId="4" borderId="55" xfId="0" applyFont="1" applyFill="1" applyBorder="1" applyAlignment="1">
      <alignment horizontal="left" vertical="top" shrinkToFit="1"/>
    </xf>
    <xf numFmtId="0" fontId="1" fillId="4" borderId="0" xfId="0" applyFont="1" applyFill="1" applyAlignment="1">
      <alignment horizontal="left" vertical="top" shrinkToFit="1"/>
    </xf>
    <xf numFmtId="0" fontId="1" fillId="4" borderId="56" xfId="0" applyFont="1" applyFill="1" applyBorder="1" applyAlignment="1">
      <alignment horizontal="left" vertical="top" shrinkToFit="1"/>
    </xf>
    <xf numFmtId="0" fontId="1" fillId="4" borderId="57" xfId="0" applyFont="1" applyFill="1" applyBorder="1" applyAlignment="1">
      <alignment horizontal="left" vertical="top" shrinkToFit="1"/>
    </xf>
    <xf numFmtId="0" fontId="1" fillId="4" borderId="58" xfId="0" applyFont="1" applyFill="1" applyBorder="1" applyAlignment="1">
      <alignment horizontal="left" vertical="top" shrinkToFit="1"/>
    </xf>
    <xf numFmtId="0" fontId="1" fillId="4" borderId="59" xfId="0" applyFont="1" applyFill="1" applyBorder="1" applyAlignment="1">
      <alignment horizontal="left" vertical="top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5" borderId="60" xfId="0" applyFont="1" applyFill="1" applyBorder="1" applyAlignment="1">
      <alignment horizontal="center" vertical="center" shrinkToFit="1"/>
    </xf>
    <xf numFmtId="38" fontId="1" fillId="4" borderId="61" xfId="8" applyFont="1" applyFill="1" applyBorder="1" applyAlignment="1">
      <alignment horizontal="right" vertical="center" shrinkToFit="1"/>
    </xf>
    <xf numFmtId="38" fontId="1" fillId="4" borderId="3" xfId="8" applyFont="1" applyFill="1" applyBorder="1" applyAlignment="1">
      <alignment horizontal="right" vertical="center" shrinkToFit="1"/>
    </xf>
    <xf numFmtId="0" fontId="0" fillId="4" borderId="29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5" borderId="60" xfId="0" applyFill="1" applyBorder="1" applyAlignment="1">
      <alignment horizontal="center" vertical="center" shrinkToFit="1"/>
    </xf>
    <xf numFmtId="38" fontId="0" fillId="4" borderId="61" xfId="8" applyFont="1" applyFill="1" applyBorder="1" applyAlignment="1">
      <alignment horizontal="right" vertical="center" shrinkToFit="1"/>
    </xf>
    <xf numFmtId="0" fontId="0" fillId="5" borderId="61" xfId="0" applyFill="1" applyBorder="1" applyAlignment="1">
      <alignment horizontal="right" vertical="center" shrinkToFit="1"/>
    </xf>
    <xf numFmtId="0" fontId="0" fillId="5" borderId="3" xfId="0" applyFill="1" applyBorder="1" applyAlignment="1">
      <alignment horizontal="right" vertical="center" shrinkToFit="1"/>
    </xf>
    <xf numFmtId="0" fontId="0" fillId="5" borderId="3" xfId="0" applyFill="1" applyBorder="1" applyAlignment="1">
      <alignment horizontal="center" vertical="center" shrinkToFit="1"/>
    </xf>
    <xf numFmtId="0" fontId="1" fillId="5" borderId="3" xfId="0" applyFont="1" applyFill="1" applyBorder="1" applyAlignment="1">
      <alignment horizontal="center" vertical="center" shrinkToFit="1"/>
    </xf>
    <xf numFmtId="0" fontId="0" fillId="5" borderId="60" xfId="0" applyFill="1" applyBorder="1" applyAlignment="1">
      <alignment horizontal="center" vertical="center"/>
    </xf>
    <xf numFmtId="0" fontId="0" fillId="0" borderId="51" xfId="0" applyBorder="1" applyAlignment="1">
      <alignment horizontal="distributed" vertical="center" shrinkToFit="1"/>
    </xf>
    <xf numFmtId="0" fontId="0" fillId="0" borderId="51" xfId="0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38" fontId="1" fillId="0" borderId="0" xfId="8" applyFont="1" applyFill="1" applyBorder="1" applyAlignment="1">
      <alignment horizontal="right" vertical="center" shrinkToFit="1"/>
    </xf>
    <xf numFmtId="0" fontId="20" fillId="7" borderId="50" xfId="0" applyFont="1" applyFill="1" applyBorder="1" applyAlignment="1">
      <alignment horizontal="distributed" vertical="center" shrinkToFit="1"/>
    </xf>
    <xf numFmtId="0" fontId="1" fillId="5" borderId="60" xfId="0" applyFont="1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62" xfId="0" applyFill="1" applyBorder="1" applyAlignment="1">
      <alignment horizontal="center" vertical="center" shrinkToFit="1"/>
    </xf>
    <xf numFmtId="0" fontId="0" fillId="4" borderId="63" xfId="0" applyFill="1" applyBorder="1" applyAlignment="1">
      <alignment horizontal="center" vertical="center" shrinkToFit="1"/>
    </xf>
    <xf numFmtId="0" fontId="0" fillId="4" borderId="64" xfId="0" applyFill="1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0" fontId="0" fillId="0" borderId="50" xfId="0" applyBorder="1" applyAlignment="1">
      <alignment horizontal="distributed" vertical="center" shrinkToFit="1"/>
    </xf>
    <xf numFmtId="0" fontId="0" fillId="0" borderId="5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4" fillId="4" borderId="2" xfId="0" applyFont="1" applyFill="1" applyBorder="1" applyAlignment="1">
      <alignment horizontal="center" shrinkToFit="1"/>
    </xf>
    <xf numFmtId="0" fontId="12" fillId="4" borderId="2" xfId="0" applyFont="1" applyFill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38" fontId="20" fillId="0" borderId="2" xfId="8" applyFont="1" applyBorder="1" applyAlignment="1">
      <alignment horizontal="center"/>
    </xf>
    <xf numFmtId="38" fontId="20" fillId="8" borderId="2" xfId="8" applyFont="1" applyFill="1" applyBorder="1" applyAlignment="1">
      <alignment horizontal="center" shrinkToFit="1"/>
    </xf>
    <xf numFmtId="38" fontId="1" fillId="9" borderId="65" xfId="8" applyFont="1" applyFill="1" applyBorder="1" applyAlignment="1">
      <alignment horizontal="center" shrinkToFit="1"/>
    </xf>
    <xf numFmtId="38" fontId="1" fillId="9" borderId="16" xfId="8" applyFont="1" applyFill="1" applyBorder="1" applyAlignment="1">
      <alignment horizontal="center" shrinkToFit="1"/>
    </xf>
    <xf numFmtId="38" fontId="1" fillId="9" borderId="66" xfId="8" applyFont="1" applyFill="1" applyBorder="1" applyAlignment="1">
      <alignment horizontal="center" shrinkToFit="1"/>
    </xf>
    <xf numFmtId="38" fontId="1" fillId="9" borderId="11" xfId="8" applyFont="1" applyFill="1" applyBorder="1" applyAlignment="1">
      <alignment horizontal="center" shrinkToFit="1"/>
    </xf>
    <xf numFmtId="38" fontId="1" fillId="9" borderId="2" xfId="8" applyFont="1" applyFill="1" applyBorder="1" applyAlignment="1">
      <alignment horizontal="center" shrinkToFit="1"/>
    </xf>
    <xf numFmtId="38" fontId="1" fillId="9" borderId="12" xfId="8" applyFont="1" applyFill="1" applyBorder="1" applyAlignment="1">
      <alignment horizontal="center" shrinkToFit="1"/>
    </xf>
    <xf numFmtId="38" fontId="20" fillId="0" borderId="67" xfId="8" applyFont="1" applyBorder="1" applyAlignment="1">
      <alignment horizontal="center" vertical="distributed" textRotation="255"/>
    </xf>
    <xf numFmtId="38" fontId="20" fillId="0" borderId="44" xfId="8" applyFont="1" applyBorder="1" applyAlignment="1">
      <alignment horizontal="center" vertical="distributed" textRotation="255"/>
    </xf>
    <xf numFmtId="38" fontId="20" fillId="0" borderId="8" xfId="8" applyFont="1" applyBorder="1" applyAlignment="1">
      <alignment horizontal="center" vertical="distributed" textRotation="255"/>
    </xf>
    <xf numFmtId="38" fontId="20" fillId="0" borderId="68" xfId="8" applyFont="1" applyBorder="1" applyAlignment="1">
      <alignment horizontal="center" vertical="center"/>
    </xf>
    <xf numFmtId="38" fontId="20" fillId="0" borderId="69" xfId="8" applyFont="1" applyBorder="1" applyAlignment="1">
      <alignment horizontal="center" vertical="center"/>
    </xf>
    <xf numFmtId="38" fontId="20" fillId="0" borderId="70" xfId="8" applyFont="1" applyBorder="1" applyAlignment="1">
      <alignment horizontal="center" vertical="center"/>
    </xf>
    <xf numFmtId="38" fontId="20" fillId="0" borderId="71" xfId="8" applyFont="1" applyBorder="1" applyAlignment="1">
      <alignment horizontal="center" vertical="center"/>
    </xf>
    <xf numFmtId="38" fontId="20" fillId="0" borderId="72" xfId="8" applyFont="1" applyBorder="1" applyAlignment="1">
      <alignment horizontal="center" vertical="center"/>
    </xf>
    <xf numFmtId="38" fontId="20" fillId="0" borderId="13" xfId="8" applyFont="1" applyBorder="1" applyAlignment="1">
      <alignment horizontal="center" vertical="center"/>
    </xf>
    <xf numFmtId="38" fontId="20" fillId="0" borderId="14" xfId="8" applyFont="1" applyBorder="1" applyAlignment="1">
      <alignment horizontal="center" vertical="center"/>
    </xf>
    <xf numFmtId="38" fontId="20" fillId="0" borderId="73" xfId="8" applyFont="1" applyBorder="1" applyAlignment="1">
      <alignment horizontal="center" vertical="center"/>
    </xf>
    <xf numFmtId="38" fontId="20" fillId="0" borderId="2" xfId="8" applyFont="1" applyBorder="1" applyAlignment="1">
      <alignment horizontal="center" vertical="center"/>
    </xf>
    <xf numFmtId="38" fontId="20" fillId="0" borderId="12" xfId="8" applyFont="1" applyBorder="1" applyAlignment="1">
      <alignment horizontal="center" vertical="center"/>
    </xf>
    <xf numFmtId="38" fontId="20" fillId="0" borderId="15" xfId="8" applyFont="1" applyBorder="1" applyAlignment="1">
      <alignment horizontal="center" vertical="center"/>
    </xf>
    <xf numFmtId="38" fontId="20" fillId="0" borderId="74" xfId="8" applyFont="1" applyBorder="1" applyAlignment="1">
      <alignment horizontal="center" vertical="center"/>
    </xf>
    <xf numFmtId="38" fontId="0" fillId="5" borderId="75" xfId="8" applyFont="1" applyFill="1" applyBorder="1" applyAlignment="1">
      <alignment horizontal="center" vertical="center"/>
    </xf>
    <xf numFmtId="38" fontId="0" fillId="5" borderId="13" xfId="8" applyFont="1" applyFill="1" applyBorder="1" applyAlignment="1">
      <alignment horizontal="center" vertical="center"/>
    </xf>
    <xf numFmtId="38" fontId="0" fillId="5" borderId="0" xfId="8" applyFont="1" applyFill="1" applyBorder="1" applyAlignment="1">
      <alignment horizontal="center" vertical="center"/>
    </xf>
    <xf numFmtId="38" fontId="0" fillId="5" borderId="14" xfId="8" applyFont="1" applyFill="1" applyBorder="1" applyAlignment="1">
      <alignment horizontal="center" vertical="center"/>
    </xf>
    <xf numFmtId="38" fontId="0" fillId="5" borderId="11" xfId="8" applyFont="1" applyFill="1" applyBorder="1" applyAlignment="1">
      <alignment horizontal="center" vertical="center"/>
    </xf>
    <xf numFmtId="38" fontId="0" fillId="5" borderId="2" xfId="8" applyFont="1" applyFill="1" applyBorder="1" applyAlignment="1">
      <alignment horizontal="center" vertical="center"/>
    </xf>
    <xf numFmtId="38" fontId="0" fillId="5" borderId="12" xfId="8" applyFont="1" applyFill="1" applyBorder="1" applyAlignment="1">
      <alignment horizontal="center" vertical="center"/>
    </xf>
    <xf numFmtId="180" fontId="1" fillId="0" borderId="52" xfId="8" applyNumberFormat="1" applyFont="1" applyBorder="1" applyAlignment="1">
      <alignment horizontal="center" vertical="center" shrinkToFit="1"/>
    </xf>
    <xf numFmtId="180" fontId="1" fillId="0" borderId="17" xfId="8" applyNumberFormat="1" applyFont="1" applyBorder="1" applyAlignment="1">
      <alignment horizontal="center" vertical="center" shrinkToFit="1"/>
    </xf>
    <xf numFmtId="38" fontId="0" fillId="0" borderId="52" xfId="8" applyFont="1" applyBorder="1" applyAlignment="1">
      <alignment horizontal="center" vertical="center"/>
    </xf>
    <xf numFmtId="38" fontId="1" fillId="0" borderId="17" xfId="8" applyFont="1" applyBorder="1" applyAlignment="1">
      <alignment horizontal="center" vertical="center"/>
    </xf>
    <xf numFmtId="38" fontId="0" fillId="0" borderId="76" xfId="8" applyFont="1" applyBorder="1" applyAlignment="1">
      <alignment horizontal="center" vertical="center"/>
    </xf>
    <xf numFmtId="38" fontId="0" fillId="0" borderId="17" xfId="8" applyFont="1" applyBorder="1" applyAlignment="1">
      <alignment horizontal="center" vertical="center"/>
    </xf>
    <xf numFmtId="38" fontId="0" fillId="0" borderId="29" xfId="8" applyFont="1" applyBorder="1" applyAlignment="1">
      <alignment horizontal="center" vertical="center"/>
    </xf>
    <xf numFmtId="38" fontId="1" fillId="0" borderId="52" xfId="8" applyFont="1" applyBorder="1" applyAlignment="1">
      <alignment horizontal="center" vertical="center"/>
    </xf>
    <xf numFmtId="38" fontId="0" fillId="0" borderId="77" xfId="8" applyFont="1" applyBorder="1" applyAlignment="1">
      <alignment horizontal="center" vertical="center"/>
    </xf>
    <xf numFmtId="38" fontId="1" fillId="5" borderId="78" xfId="8" applyFont="1" applyFill="1" applyBorder="1" applyAlignment="1">
      <alignment horizontal="center" vertical="center"/>
    </xf>
    <xf numFmtId="38" fontId="1" fillId="5" borderId="8" xfId="8" applyFont="1" applyFill="1" applyBorder="1" applyAlignment="1">
      <alignment horizontal="center" vertical="center"/>
    </xf>
    <xf numFmtId="38" fontId="1" fillId="5" borderId="78" xfId="8" applyFont="1" applyFill="1" applyBorder="1" applyAlignment="1">
      <alignment horizontal="center" vertical="center" textRotation="255" shrinkToFit="1"/>
    </xf>
    <xf numFmtId="38" fontId="1" fillId="5" borderId="8" xfId="8" applyFont="1" applyFill="1" applyBorder="1" applyAlignment="1">
      <alignment horizontal="center" vertical="center" textRotation="255" shrinkToFit="1"/>
    </xf>
    <xf numFmtId="38" fontId="1" fillId="5" borderId="72" xfId="8" applyFont="1" applyFill="1" applyBorder="1" applyAlignment="1">
      <alignment horizontal="center" vertical="center"/>
    </xf>
    <xf numFmtId="38" fontId="1" fillId="5" borderId="14" xfId="8" applyFont="1" applyFill="1" applyBorder="1" applyAlignment="1">
      <alignment horizontal="center" vertical="center"/>
    </xf>
    <xf numFmtId="38" fontId="1" fillId="5" borderId="73" xfId="8" applyFont="1" applyFill="1" applyBorder="1" applyAlignment="1">
      <alignment horizontal="center" vertical="center"/>
    </xf>
    <xf numFmtId="38" fontId="1" fillId="5" borderId="12" xfId="8" applyFont="1" applyFill="1" applyBorder="1" applyAlignment="1">
      <alignment horizontal="center" vertical="center"/>
    </xf>
    <xf numFmtId="38" fontId="0" fillId="0" borderId="72" xfId="8" applyFont="1" applyBorder="1" applyAlignment="1">
      <alignment horizontal="center" vertical="center"/>
    </xf>
    <xf numFmtId="38" fontId="0" fillId="0" borderId="13" xfId="8" applyFont="1" applyBorder="1" applyAlignment="1">
      <alignment horizontal="center" vertical="center"/>
    </xf>
    <xf numFmtId="38" fontId="0" fillId="0" borderId="14" xfId="8" applyFont="1" applyBorder="1" applyAlignment="1">
      <alignment horizontal="center" vertical="center"/>
    </xf>
    <xf numFmtId="38" fontId="0" fillId="0" borderId="15" xfId="8" applyFont="1" applyBorder="1" applyAlignment="1">
      <alignment horizontal="center" vertical="center"/>
    </xf>
    <xf numFmtId="38" fontId="20" fillId="5" borderId="79" xfId="8" applyFont="1" applyFill="1" applyBorder="1" applyAlignment="1">
      <alignment horizontal="center" vertical="center"/>
    </xf>
    <xf numFmtId="38" fontId="20" fillId="5" borderId="80" xfId="8" applyFont="1" applyFill="1" applyBorder="1" applyAlignment="1">
      <alignment horizontal="center" vertical="center"/>
    </xf>
    <xf numFmtId="38" fontId="20" fillId="0" borderId="8" xfId="8" applyFont="1" applyBorder="1" applyAlignment="1">
      <alignment vertical="center"/>
    </xf>
    <xf numFmtId="38" fontId="20" fillId="0" borderId="1" xfId="8" applyFont="1" applyBorder="1" applyAlignment="1">
      <alignment vertical="center"/>
    </xf>
    <xf numFmtId="176" fontId="20" fillId="0" borderId="1" xfId="8" applyNumberFormat="1" applyFont="1" applyBorder="1" applyAlignment="1">
      <alignment vertical="center"/>
    </xf>
    <xf numFmtId="38" fontId="20" fillId="0" borderId="1" xfId="8" applyFont="1" applyBorder="1" applyAlignment="1">
      <alignment horizontal="center" vertical="center" shrinkToFit="1"/>
    </xf>
    <xf numFmtId="182" fontId="20" fillId="0" borderId="1" xfId="8" applyNumberFormat="1" applyFont="1" applyBorder="1" applyAlignment="1">
      <alignment vertical="center"/>
    </xf>
    <xf numFmtId="182" fontId="20" fillId="8" borderId="72" xfId="8" applyNumberFormat="1" applyFont="1" applyFill="1" applyBorder="1" applyAlignment="1">
      <alignment horizontal="right" vertical="center"/>
    </xf>
    <xf numFmtId="182" fontId="20" fillId="8" borderId="14" xfId="8" applyNumberFormat="1" applyFont="1" applyFill="1" applyBorder="1" applyAlignment="1">
      <alignment horizontal="right" vertical="center"/>
    </xf>
    <xf numFmtId="182" fontId="20" fillId="8" borderId="73" xfId="8" applyNumberFormat="1" applyFont="1" applyFill="1" applyBorder="1" applyAlignment="1">
      <alignment horizontal="right" vertical="center"/>
    </xf>
    <xf numFmtId="182" fontId="20" fillId="8" borderId="12" xfId="8" applyNumberFormat="1" applyFont="1" applyFill="1" applyBorder="1" applyAlignment="1">
      <alignment horizontal="right" vertical="center"/>
    </xf>
    <xf numFmtId="181" fontId="20" fillId="0" borderId="81" xfId="8" applyNumberFormat="1" applyFont="1" applyBorder="1" applyAlignment="1">
      <alignment horizontal="right" vertical="center"/>
    </xf>
    <xf numFmtId="181" fontId="20" fillId="0" borderId="82" xfId="8" applyNumberFormat="1" applyFont="1" applyBorder="1" applyAlignment="1">
      <alignment horizontal="right" vertical="center"/>
    </xf>
    <xf numFmtId="182" fontId="20" fillId="8" borderId="83" xfId="8" applyNumberFormat="1" applyFont="1" applyFill="1" applyBorder="1" applyAlignment="1">
      <alignment horizontal="right" vertical="center"/>
    </xf>
    <xf numFmtId="182" fontId="20" fillId="8" borderId="81" xfId="8" applyNumberFormat="1" applyFont="1" applyFill="1" applyBorder="1" applyAlignment="1">
      <alignment horizontal="right" vertical="center"/>
    </xf>
    <xf numFmtId="181" fontId="20" fillId="0" borderId="78" xfId="8" applyNumberFormat="1" applyFont="1" applyBorder="1" applyAlignment="1">
      <alignment horizontal="right" vertical="center"/>
    </xf>
    <xf numFmtId="181" fontId="20" fillId="0" borderId="72" xfId="8" applyNumberFormat="1" applyFont="1" applyBorder="1" applyAlignment="1">
      <alignment horizontal="right" vertical="center"/>
    </xf>
    <xf numFmtId="182" fontId="20" fillId="9" borderId="84" xfId="8" applyNumberFormat="1" applyFont="1" applyFill="1" applyBorder="1" applyAlignment="1">
      <alignment horizontal="right" vertical="center"/>
    </xf>
    <xf numFmtId="182" fontId="20" fillId="9" borderId="81" xfId="8" applyNumberFormat="1" applyFont="1" applyFill="1" applyBorder="1" applyAlignment="1">
      <alignment horizontal="right" vertical="center"/>
    </xf>
    <xf numFmtId="181" fontId="20" fillId="0" borderId="78" xfId="8" applyNumberFormat="1" applyFont="1" applyBorder="1" applyAlignment="1">
      <alignment horizontal="right" vertical="center" shrinkToFit="1"/>
    </xf>
    <xf numFmtId="181" fontId="20" fillId="0" borderId="72" xfId="8" applyNumberFormat="1" applyFont="1" applyBorder="1" applyAlignment="1">
      <alignment horizontal="right" vertical="center" shrinkToFit="1"/>
    </xf>
    <xf numFmtId="182" fontId="20" fillId="9" borderId="84" xfId="8" applyNumberFormat="1" applyFont="1" applyFill="1" applyBorder="1" applyAlignment="1">
      <alignment horizontal="right" vertical="center" shrinkToFit="1"/>
    </xf>
    <xf numFmtId="182" fontId="20" fillId="9" borderId="81" xfId="8" applyNumberFormat="1" applyFont="1" applyFill="1" applyBorder="1" applyAlignment="1">
      <alignment horizontal="right" vertical="center" shrinkToFit="1"/>
    </xf>
    <xf numFmtId="182" fontId="20" fillId="9" borderId="85" xfId="8" applyNumberFormat="1" applyFont="1" applyFill="1" applyBorder="1" applyAlignment="1">
      <alignment horizontal="right" vertical="center" shrinkToFit="1"/>
    </xf>
    <xf numFmtId="181" fontId="20" fillId="8" borderId="8" xfId="8" applyNumberFormat="1" applyFont="1" applyFill="1" applyBorder="1" applyAlignment="1">
      <alignment horizontal="right" vertical="center"/>
    </xf>
    <xf numFmtId="181" fontId="20" fillId="8" borderId="25" xfId="8" applyNumberFormat="1" applyFont="1" applyFill="1" applyBorder="1" applyAlignment="1">
      <alignment horizontal="right" vertical="center"/>
    </xf>
    <xf numFmtId="182" fontId="20" fillId="8" borderId="8" xfId="8" applyNumberFormat="1" applyFont="1" applyFill="1" applyBorder="1" applyAlignment="1">
      <alignment horizontal="right" vertical="center"/>
    </xf>
    <xf numFmtId="181" fontId="20" fillId="9" borderId="86" xfId="8" applyNumberFormat="1" applyFont="1" applyFill="1" applyBorder="1" applyAlignment="1">
      <alignment horizontal="right" vertical="center"/>
    </xf>
    <xf numFmtId="181" fontId="20" fillId="9" borderId="87" xfId="8" applyNumberFormat="1" applyFont="1" applyFill="1" applyBorder="1" applyAlignment="1">
      <alignment horizontal="right" vertical="center"/>
    </xf>
    <xf numFmtId="182" fontId="20" fillId="9" borderId="88" xfId="8" applyNumberFormat="1" applyFont="1" applyFill="1" applyBorder="1" applyAlignment="1">
      <alignment horizontal="right" vertical="center"/>
    </xf>
    <xf numFmtId="182" fontId="20" fillId="9" borderId="86" xfId="8" applyNumberFormat="1" applyFont="1" applyFill="1" applyBorder="1" applyAlignment="1">
      <alignment horizontal="right" vertical="center"/>
    </xf>
    <xf numFmtId="181" fontId="20" fillId="9" borderId="86" xfId="8" applyNumberFormat="1" applyFont="1" applyFill="1" applyBorder="1" applyAlignment="1">
      <alignment horizontal="right" vertical="center" shrinkToFit="1"/>
    </xf>
    <xf numFmtId="181" fontId="20" fillId="9" borderId="87" xfId="8" applyNumberFormat="1" applyFont="1" applyFill="1" applyBorder="1" applyAlignment="1">
      <alignment horizontal="right" vertical="center" shrinkToFit="1"/>
    </xf>
    <xf numFmtId="182" fontId="20" fillId="9" borderId="88" xfId="8" applyNumberFormat="1" applyFont="1" applyFill="1" applyBorder="1" applyAlignment="1">
      <alignment horizontal="right" vertical="center" shrinkToFit="1"/>
    </xf>
    <xf numFmtId="182" fontId="20" fillId="9" borderId="86" xfId="8" applyNumberFormat="1" applyFont="1" applyFill="1" applyBorder="1" applyAlignment="1">
      <alignment horizontal="right" vertical="center" shrinkToFit="1"/>
    </xf>
    <xf numFmtId="182" fontId="20" fillId="9" borderId="89" xfId="8" applyNumberFormat="1" applyFont="1" applyFill="1" applyBorder="1" applyAlignment="1">
      <alignment horizontal="right" vertical="center" shrinkToFit="1"/>
    </xf>
    <xf numFmtId="38" fontId="20" fillId="0" borderId="1" xfId="8" applyFont="1" applyBorder="1" applyAlignment="1" applyProtection="1">
      <alignment horizontal="center" vertical="center" shrinkToFit="1"/>
    </xf>
    <xf numFmtId="38" fontId="20" fillId="5" borderId="90" xfId="8" applyFont="1" applyFill="1" applyBorder="1" applyAlignment="1">
      <alignment horizontal="center" vertical="center"/>
    </xf>
    <xf numFmtId="38" fontId="20" fillId="0" borderId="78" xfId="8" applyFont="1" applyBorder="1" applyAlignment="1">
      <alignment vertical="center"/>
    </xf>
    <xf numFmtId="182" fontId="20" fillId="0" borderId="78" xfId="8" applyNumberFormat="1" applyFont="1" applyBorder="1" applyAlignment="1">
      <alignment vertical="center" shrinkToFit="1"/>
    </xf>
    <xf numFmtId="182" fontId="20" fillId="0" borderId="8" xfId="8" applyNumberFormat="1" applyFont="1" applyBorder="1" applyAlignment="1">
      <alignment vertical="center" shrinkToFit="1"/>
    </xf>
    <xf numFmtId="38" fontId="20" fillId="5" borderId="91" xfId="8" applyFont="1" applyFill="1" applyBorder="1" applyAlignment="1">
      <alignment horizontal="center" vertical="center"/>
    </xf>
    <xf numFmtId="38" fontId="0" fillId="0" borderId="78" xfId="8" applyFont="1" applyBorder="1" applyAlignment="1">
      <alignment horizontal="center" vertical="center"/>
    </xf>
    <xf numFmtId="38" fontId="1" fillId="0" borderId="40" xfId="8" applyFont="1" applyBorder="1" applyAlignment="1">
      <alignment horizontal="center" vertical="center"/>
    </xf>
    <xf numFmtId="38" fontId="20" fillId="0" borderId="1" xfId="8" applyFont="1" applyBorder="1" applyAlignment="1">
      <alignment horizontal="center" vertical="center"/>
    </xf>
    <xf numFmtId="38" fontId="20" fillId="0" borderId="92" xfId="8" applyFont="1" applyBorder="1" applyAlignment="1">
      <alignment horizontal="center" vertical="center"/>
    </xf>
    <xf numFmtId="38" fontId="20" fillId="0" borderId="92" xfId="8" applyFont="1" applyBorder="1" applyAlignment="1">
      <alignment horizontal="center" vertical="center" shrinkToFit="1"/>
    </xf>
    <xf numFmtId="182" fontId="20" fillId="0" borderId="1" xfId="8" applyNumberFormat="1" applyFont="1" applyBorder="1" applyAlignment="1">
      <alignment horizontal="center" vertical="center"/>
    </xf>
    <xf numFmtId="182" fontId="20" fillId="0" borderId="92" xfId="8" applyNumberFormat="1" applyFont="1" applyBorder="1" applyAlignment="1">
      <alignment horizontal="center" vertical="center"/>
    </xf>
    <xf numFmtId="182" fontId="20" fillId="9" borderId="72" xfId="8" applyNumberFormat="1" applyFont="1" applyFill="1" applyBorder="1" applyAlignment="1">
      <alignment horizontal="right" vertical="center"/>
    </xf>
    <xf numFmtId="182" fontId="20" fillId="9" borderId="14" xfId="8" applyNumberFormat="1" applyFont="1" applyFill="1" applyBorder="1" applyAlignment="1">
      <alignment horizontal="right" vertical="center"/>
    </xf>
    <xf numFmtId="182" fontId="20" fillId="9" borderId="93" xfId="8" applyNumberFormat="1" applyFont="1" applyFill="1" applyBorder="1" applyAlignment="1">
      <alignment horizontal="right" vertical="center"/>
    </xf>
    <xf numFmtId="182" fontId="20" fillId="9" borderId="49" xfId="8" applyNumberFormat="1" applyFont="1" applyFill="1" applyBorder="1" applyAlignment="1">
      <alignment horizontal="right" vertical="center"/>
    </xf>
    <xf numFmtId="38" fontId="20" fillId="0" borderId="78" xfId="8" applyFont="1" applyBorder="1" applyAlignment="1">
      <alignment horizontal="center" vertical="center"/>
    </xf>
    <xf numFmtId="38" fontId="20" fillId="0" borderId="94" xfId="8" applyFont="1" applyBorder="1" applyAlignment="1">
      <alignment horizontal="center" vertical="center"/>
    </xf>
    <xf numFmtId="182" fontId="20" fillId="8" borderId="78" xfId="8" applyNumberFormat="1" applyFont="1" applyFill="1" applyBorder="1" applyAlignment="1">
      <alignment horizontal="right" vertical="center"/>
    </xf>
    <xf numFmtId="38" fontId="20" fillId="0" borderId="98" xfId="8" applyFont="1" applyBorder="1" applyAlignment="1">
      <alignment horizontal="center" vertical="center"/>
    </xf>
    <xf numFmtId="182" fontId="20" fillId="9" borderId="99" xfId="8" applyNumberFormat="1" applyFont="1" applyFill="1" applyBorder="1" applyAlignment="1">
      <alignment horizontal="right" vertical="center"/>
    </xf>
    <xf numFmtId="182" fontId="20" fillId="9" borderId="92" xfId="8" applyNumberFormat="1" applyFont="1" applyFill="1" applyBorder="1" applyAlignment="1">
      <alignment horizontal="right" vertical="center"/>
    </xf>
    <xf numFmtId="38" fontId="20" fillId="0" borderId="100" xfId="8" applyFont="1" applyBorder="1" applyAlignment="1">
      <alignment horizontal="center" vertical="center"/>
    </xf>
    <xf numFmtId="182" fontId="20" fillId="8" borderId="99" xfId="8" applyNumberFormat="1" applyFont="1" applyFill="1" applyBorder="1" applyAlignment="1">
      <alignment horizontal="right" vertical="center"/>
    </xf>
    <xf numFmtId="182" fontId="20" fillId="8" borderId="92" xfId="8" applyNumberFormat="1" applyFont="1" applyFill="1" applyBorder="1" applyAlignment="1">
      <alignment horizontal="right" vertical="center"/>
    </xf>
    <xf numFmtId="38" fontId="20" fillId="0" borderId="101" xfId="8" applyFont="1" applyBorder="1" applyAlignment="1">
      <alignment horizontal="center" vertical="center"/>
    </xf>
    <xf numFmtId="182" fontId="20" fillId="9" borderId="95" xfId="8" applyNumberFormat="1" applyFont="1" applyFill="1" applyBorder="1" applyAlignment="1">
      <alignment horizontal="right" vertical="center"/>
    </xf>
    <xf numFmtId="182" fontId="20" fillId="9" borderId="78" xfId="8" applyNumberFormat="1" applyFont="1" applyFill="1" applyBorder="1" applyAlignment="1">
      <alignment horizontal="right" vertical="center"/>
    </xf>
    <xf numFmtId="182" fontId="20" fillId="9" borderId="96" xfId="8" applyNumberFormat="1" applyFont="1" applyFill="1" applyBorder="1" applyAlignment="1">
      <alignment horizontal="right" vertical="center"/>
    </xf>
    <xf numFmtId="38" fontId="20" fillId="0" borderId="86" xfId="8" applyFont="1" applyBorder="1" applyAlignment="1">
      <alignment horizontal="center" vertical="center"/>
    </xf>
    <xf numFmtId="38" fontId="20" fillId="0" borderId="97" xfId="8" applyFont="1" applyBorder="1" applyAlignment="1">
      <alignment horizontal="center" vertical="center"/>
    </xf>
    <xf numFmtId="182" fontId="20" fillId="8" borderId="88" xfId="8" applyNumberFormat="1" applyFont="1" applyFill="1" applyBorder="1" applyAlignment="1">
      <alignment horizontal="right" vertical="center"/>
    </xf>
    <xf numFmtId="182" fontId="20" fillId="8" borderId="86" xfId="8" applyNumberFormat="1" applyFont="1" applyFill="1" applyBorder="1" applyAlignment="1">
      <alignment horizontal="right" vertical="center"/>
    </xf>
    <xf numFmtId="38" fontId="20" fillId="0" borderId="87" xfId="8" applyFont="1" applyBorder="1" applyAlignment="1">
      <alignment horizontal="center" vertical="center"/>
    </xf>
    <xf numFmtId="38" fontId="0" fillId="0" borderId="0" xfId="8" applyFont="1" applyBorder="1" applyAlignment="1">
      <alignment horizontal="center" vertical="center"/>
    </xf>
    <xf numFmtId="38" fontId="0" fillId="0" borderId="0" xfId="8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102" xfId="0" applyFont="1" applyBorder="1" applyAlignment="1">
      <alignment horizontal="center" vertical="center" shrinkToFit="1"/>
    </xf>
    <xf numFmtId="0" fontId="3" fillId="0" borderId="103" xfId="0" applyFont="1" applyBorder="1" applyAlignment="1">
      <alignment horizontal="center" vertical="center" shrinkToFit="1"/>
    </xf>
    <xf numFmtId="0" fontId="3" fillId="0" borderId="100" xfId="0" applyFont="1" applyBorder="1" applyAlignment="1">
      <alignment horizontal="center" vertical="center" shrinkToFit="1"/>
    </xf>
    <xf numFmtId="0" fontId="3" fillId="0" borderId="9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72" xfId="0" applyBorder="1" applyAlignment="1">
      <alignment horizontal="center" vertical="center" shrinkToFit="1"/>
    </xf>
    <xf numFmtId="0" fontId="0" fillId="0" borderId="0" xfId="0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49" fontId="12" fillId="0" borderId="20" xfId="0" applyNumberFormat="1" applyFont="1" applyBorder="1" applyAlignment="1">
      <alignment horizontal="center" shrinkToFit="1"/>
    </xf>
    <xf numFmtId="0" fontId="0" fillId="0" borderId="20" xfId="0" applyBorder="1" applyAlignment="1">
      <alignment horizontal="center" shrinkToFit="1"/>
    </xf>
    <xf numFmtId="0" fontId="0" fillId="6" borderId="20" xfId="0" applyFill="1" applyBorder="1" applyAlignment="1">
      <alignment horizont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2" fillId="6" borderId="20" xfId="0" applyFont="1" applyFill="1" applyBorder="1" applyAlignment="1">
      <alignment horizontal="center" shrinkToFit="1"/>
    </xf>
    <xf numFmtId="0" fontId="32" fillId="10" borderId="51" xfId="0" applyFont="1" applyFill="1" applyBorder="1" applyAlignment="1" applyProtection="1">
      <alignment horizontal="center" vertical="center" shrinkToFit="1"/>
      <protection locked="0"/>
    </xf>
    <xf numFmtId="0" fontId="32" fillId="10" borderId="51" xfId="0" applyFont="1" applyFill="1" applyBorder="1" applyAlignment="1">
      <alignment horizontal="left" vertical="center" shrinkToFit="1"/>
    </xf>
    <xf numFmtId="0" fontId="35" fillId="10" borderId="52" xfId="0" applyFont="1" applyFill="1" applyBorder="1" applyAlignment="1" applyProtection="1">
      <alignment horizontal="distributed" vertical="center" indent="1" shrinkToFit="1"/>
      <protection locked="0"/>
    </xf>
    <xf numFmtId="0" fontId="35" fillId="10" borderId="29" xfId="0" applyFont="1" applyFill="1" applyBorder="1" applyAlignment="1" applyProtection="1">
      <alignment horizontal="distributed" vertical="center" indent="1" shrinkToFit="1"/>
      <protection locked="0"/>
    </xf>
    <xf numFmtId="0" fontId="35" fillId="10" borderId="1" xfId="0" applyFont="1" applyFill="1" applyBorder="1" applyAlignment="1" applyProtection="1">
      <alignment horizontal="distributed" vertical="center" indent="1" shrinkToFit="1"/>
      <protection locked="0"/>
    </xf>
    <xf numFmtId="0" fontId="34" fillId="10" borderId="20" xfId="0" applyFont="1" applyFill="1" applyBorder="1" applyAlignment="1" applyProtection="1">
      <alignment horizontal="center" vertical="center"/>
      <protection locked="0"/>
    </xf>
    <xf numFmtId="0" fontId="35" fillId="10" borderId="50" xfId="0" applyFont="1" applyFill="1" applyBorder="1" applyAlignment="1" applyProtection="1">
      <alignment horizontal="center" vertical="center" shrinkToFit="1"/>
      <protection locked="0"/>
    </xf>
    <xf numFmtId="0" fontId="35" fillId="10" borderId="50" xfId="0" applyFont="1" applyFill="1" applyBorder="1" applyAlignment="1">
      <alignment horizontal="left" vertical="center" shrinkToFit="1"/>
    </xf>
    <xf numFmtId="0" fontId="35" fillId="10" borderId="1" xfId="0" applyFont="1" applyFill="1" applyBorder="1" applyAlignment="1" applyProtection="1">
      <alignment horizontal="center" vertical="center" shrinkToFit="1"/>
      <protection locked="0"/>
    </xf>
    <xf numFmtId="0" fontId="35" fillId="10" borderId="1" xfId="8" applyNumberFormat="1" applyFont="1" applyFill="1" applyBorder="1" applyAlignment="1" applyProtection="1">
      <alignment horizontal="left" vertical="center" shrinkToFit="1"/>
      <protection locked="0"/>
    </xf>
    <xf numFmtId="38" fontId="38" fillId="10" borderId="1" xfId="8" applyFont="1" applyFill="1" applyBorder="1" applyAlignment="1" applyProtection="1">
      <alignment horizontal="right" vertical="center" shrinkToFit="1"/>
      <protection locked="0"/>
    </xf>
    <xf numFmtId="38" fontId="38" fillId="10" borderId="1" xfId="8" applyFont="1" applyFill="1" applyBorder="1" applyAlignment="1" applyProtection="1">
      <alignment horizontal="right" vertical="center" shrinkToFit="1"/>
    </xf>
    <xf numFmtId="38" fontId="26" fillId="10" borderId="52" xfId="0" applyNumberFormat="1" applyFont="1" applyFill="1" applyBorder="1" applyAlignment="1">
      <alignment horizontal="right" vertical="center" shrinkToFit="1"/>
    </xf>
    <xf numFmtId="0" fontId="26" fillId="10" borderId="17" xfId="0" applyFont="1" applyFill="1" applyBorder="1" applyAlignment="1">
      <alignment horizontal="right" vertical="center" shrinkToFit="1"/>
    </xf>
    <xf numFmtId="0" fontId="26" fillId="10" borderId="29" xfId="0" applyFont="1" applyFill="1" applyBorder="1" applyAlignment="1">
      <alignment horizontal="right" vertical="center" shrinkToFit="1"/>
    </xf>
    <xf numFmtId="0" fontId="35" fillId="10" borderId="52" xfId="0" applyFont="1" applyFill="1" applyBorder="1" applyAlignment="1" applyProtection="1">
      <alignment horizontal="center" vertical="center" shrinkToFit="1"/>
      <protection locked="0"/>
    </xf>
    <xf numFmtId="0" fontId="35" fillId="10" borderId="29" xfId="0" applyFont="1" applyFill="1" applyBorder="1" applyAlignment="1" applyProtection="1">
      <alignment horizontal="center" vertical="center" shrinkToFit="1"/>
      <protection locked="0"/>
    </xf>
    <xf numFmtId="0" fontId="36" fillId="10" borderId="1" xfId="0" applyFont="1" applyFill="1" applyBorder="1" applyAlignment="1" applyProtection="1">
      <alignment horizontal="distributed" indent="5"/>
      <protection locked="0"/>
    </xf>
    <xf numFmtId="38" fontId="26" fillId="10" borderId="52" xfId="8" applyFont="1" applyFill="1" applyBorder="1" applyAlignment="1" applyProtection="1">
      <alignment horizontal="right" vertical="center" shrinkToFit="1"/>
    </xf>
    <xf numFmtId="38" fontId="26" fillId="10" borderId="17" xfId="8" applyFont="1" applyFill="1" applyBorder="1" applyAlignment="1" applyProtection="1">
      <alignment horizontal="right" vertical="center" shrinkToFit="1"/>
    </xf>
    <xf numFmtId="38" fontId="26" fillId="10" borderId="29" xfId="8" applyFont="1" applyFill="1" applyBorder="1" applyAlignment="1" applyProtection="1">
      <alignment horizontal="right" vertical="center" shrinkToFit="1"/>
    </xf>
    <xf numFmtId="0" fontId="32" fillId="10" borderId="0" xfId="0" applyFont="1" applyFill="1" applyAlignment="1" applyProtection="1">
      <alignment horizontal="center" vertical="center" shrinkToFit="1"/>
      <protection locked="0"/>
    </xf>
    <xf numFmtId="38" fontId="32" fillId="10" borderId="0" xfId="8" applyFont="1" applyFill="1" applyBorder="1" applyAlignment="1" applyProtection="1">
      <alignment horizontal="left" vertical="center" shrinkToFit="1"/>
      <protection locked="0"/>
    </xf>
    <xf numFmtId="38" fontId="38" fillId="10" borderId="0" xfId="8" applyFont="1" applyFill="1" applyBorder="1" applyAlignment="1" applyProtection="1">
      <alignment horizontal="right" vertical="center"/>
      <protection locked="0"/>
    </xf>
    <xf numFmtId="0" fontId="36" fillId="10" borderId="52" xfId="0" applyFont="1" applyFill="1" applyBorder="1" applyAlignment="1">
      <alignment horizontal="center" vertical="center"/>
    </xf>
    <xf numFmtId="0" fontId="36" fillId="10" borderId="29" xfId="0" applyFont="1" applyFill="1" applyBorder="1" applyAlignment="1">
      <alignment horizontal="center" vertical="center"/>
    </xf>
    <xf numFmtId="0" fontId="36" fillId="10" borderId="1" xfId="0" applyFont="1" applyFill="1" applyBorder="1" applyAlignment="1" applyProtection="1">
      <alignment horizontal="center" vertical="center" shrinkToFit="1"/>
      <protection locked="0"/>
    </xf>
    <xf numFmtId="38" fontId="25" fillId="10" borderId="1" xfId="0" applyNumberFormat="1" applyFont="1" applyFill="1" applyBorder="1" applyAlignment="1">
      <alignment horizontal="right" vertical="center" shrinkToFit="1"/>
    </xf>
    <xf numFmtId="0" fontId="25" fillId="10" borderId="1" xfId="0" applyFont="1" applyFill="1" applyBorder="1" applyAlignment="1">
      <alignment horizontal="right" vertical="center" shrinkToFit="1"/>
    </xf>
    <xf numFmtId="0" fontId="0" fillId="10" borderId="0" xfId="0" applyFill="1" applyAlignment="1" applyProtection="1">
      <alignment horizontal="right"/>
      <protection locked="0"/>
    </xf>
    <xf numFmtId="0" fontId="0" fillId="10" borderId="1" xfId="0" applyFill="1" applyBorder="1" applyAlignment="1" applyProtection="1">
      <alignment horizontal="center" vertical="center" shrinkToFit="1"/>
      <protection locked="0"/>
    </xf>
    <xf numFmtId="0" fontId="0" fillId="10" borderId="52" xfId="0" applyFill="1" applyBorder="1" applyAlignment="1" applyProtection="1">
      <alignment horizontal="center" vertical="center" shrinkToFit="1"/>
      <protection locked="0"/>
    </xf>
    <xf numFmtId="0" fontId="0" fillId="10" borderId="17" xfId="0" applyFill="1" applyBorder="1" applyAlignment="1" applyProtection="1">
      <alignment horizontal="center" vertical="center" shrinkToFit="1"/>
      <protection locked="0"/>
    </xf>
    <xf numFmtId="0" fontId="0" fillId="10" borderId="29" xfId="0" applyFill="1" applyBorder="1" applyAlignment="1" applyProtection="1">
      <alignment horizontal="center" vertical="center" shrinkToFit="1"/>
      <protection locked="0"/>
    </xf>
    <xf numFmtId="0" fontId="1" fillId="10" borderId="1" xfId="0" applyFont="1" applyFill="1" applyBorder="1" applyAlignment="1" applyProtection="1">
      <alignment horizontal="center" vertical="center" shrinkToFit="1"/>
      <protection locked="0"/>
    </xf>
    <xf numFmtId="0" fontId="1" fillId="10" borderId="55" xfId="0" applyFont="1" applyFill="1" applyBorder="1" applyAlignment="1" applyProtection="1">
      <alignment horizontal="left" vertical="top" shrinkToFit="1"/>
      <protection locked="0"/>
    </xf>
    <xf numFmtId="0" fontId="1" fillId="10" borderId="0" xfId="0" applyFont="1" applyFill="1" applyAlignment="1" applyProtection="1">
      <alignment horizontal="left" vertical="top" shrinkToFit="1"/>
      <protection locked="0"/>
    </xf>
    <xf numFmtId="0" fontId="1" fillId="10" borderId="56" xfId="0" applyFont="1" applyFill="1" applyBorder="1" applyAlignment="1" applyProtection="1">
      <alignment horizontal="left" vertical="top" shrinkToFit="1"/>
      <protection locked="0"/>
    </xf>
    <xf numFmtId="0" fontId="1" fillId="10" borderId="57" xfId="0" applyFont="1" applyFill="1" applyBorder="1" applyAlignment="1" applyProtection="1">
      <alignment horizontal="left" vertical="top" shrinkToFit="1"/>
      <protection locked="0"/>
    </xf>
    <xf numFmtId="0" fontId="1" fillId="10" borderId="58" xfId="0" applyFont="1" applyFill="1" applyBorder="1" applyAlignment="1" applyProtection="1">
      <alignment horizontal="left" vertical="top" shrinkToFit="1"/>
      <protection locked="0"/>
    </xf>
    <xf numFmtId="0" fontId="1" fillId="10" borderId="59" xfId="0" applyFont="1" applyFill="1" applyBorder="1" applyAlignment="1" applyProtection="1">
      <alignment horizontal="left" vertical="top" shrinkToFit="1"/>
      <protection locked="0"/>
    </xf>
    <xf numFmtId="0" fontId="1" fillId="10" borderId="29" xfId="0" applyFont="1" applyFill="1" applyBorder="1" applyAlignment="1" applyProtection="1">
      <alignment horizontal="center" vertical="center" shrinkToFit="1"/>
      <protection locked="0"/>
    </xf>
    <xf numFmtId="0" fontId="1" fillId="10" borderId="60" xfId="0" applyFont="1" applyFill="1" applyBorder="1" applyAlignment="1" applyProtection="1">
      <alignment horizontal="center" vertical="center" shrinkToFit="1"/>
      <protection locked="0"/>
    </xf>
    <xf numFmtId="38" fontId="1" fillId="10" borderId="61" xfId="8" applyFont="1" applyFill="1" applyBorder="1" applyAlignment="1" applyProtection="1">
      <alignment horizontal="center" vertical="center" shrinkToFit="1"/>
    </xf>
    <xf numFmtId="38" fontId="1" fillId="10" borderId="3" xfId="8" applyFont="1" applyFill="1" applyBorder="1" applyAlignment="1" applyProtection="1">
      <alignment horizontal="center" vertical="center" shrinkToFit="1"/>
    </xf>
    <xf numFmtId="38" fontId="1" fillId="10" borderId="4" xfId="8" applyFont="1" applyFill="1" applyBorder="1" applyAlignment="1" applyProtection="1">
      <alignment horizontal="center" vertical="center" shrinkToFit="1"/>
    </xf>
    <xf numFmtId="0" fontId="0" fillId="10" borderId="61" xfId="0" applyFill="1" applyBorder="1" applyAlignment="1" applyProtection="1">
      <alignment horizontal="right" vertical="center" shrinkToFit="1"/>
      <protection locked="0"/>
    </xf>
    <xf numFmtId="0" fontId="0" fillId="10" borderId="3" xfId="0" applyFill="1" applyBorder="1" applyAlignment="1" applyProtection="1">
      <alignment horizontal="right" vertical="center" shrinkToFit="1"/>
      <protection locked="0"/>
    </xf>
    <xf numFmtId="0" fontId="0" fillId="10" borderId="3" xfId="0" applyFill="1" applyBorder="1" applyAlignment="1" applyProtection="1">
      <alignment horizontal="center" vertical="center" shrinkToFit="1"/>
      <protection locked="0"/>
    </xf>
    <xf numFmtId="38" fontId="1" fillId="10" borderId="61" xfId="8" applyFont="1" applyFill="1" applyBorder="1" applyAlignment="1" applyProtection="1">
      <alignment horizontal="center" vertical="center" shrinkToFit="1"/>
      <protection locked="0"/>
    </xf>
    <xf numFmtId="38" fontId="1" fillId="10" borderId="3" xfId="8" applyFont="1" applyFill="1" applyBorder="1" applyAlignment="1" applyProtection="1">
      <alignment horizontal="center" vertical="center" shrinkToFit="1"/>
      <protection locked="0"/>
    </xf>
    <xf numFmtId="38" fontId="1" fillId="10" borderId="4" xfId="8" applyFont="1" applyFill="1" applyBorder="1" applyAlignment="1" applyProtection="1">
      <alignment horizontal="center" vertical="center" shrinkToFit="1"/>
      <protection locked="0"/>
    </xf>
    <xf numFmtId="0" fontId="1" fillId="10" borderId="3" xfId="0" applyFont="1" applyFill="1" applyBorder="1" applyAlignment="1" applyProtection="1">
      <alignment horizontal="center" vertical="center" shrinkToFit="1"/>
      <protection locked="0"/>
    </xf>
    <xf numFmtId="0" fontId="0" fillId="10" borderId="50" xfId="0" applyFill="1" applyBorder="1" applyAlignment="1" applyProtection="1">
      <alignment horizontal="left" vertical="center" shrinkToFit="1"/>
      <protection locked="0"/>
    </xf>
    <xf numFmtId="0" fontId="0" fillId="10" borderId="60" xfId="0" applyFill="1" applyBorder="1" applyAlignment="1" applyProtection="1">
      <alignment horizontal="center" vertical="center"/>
      <protection locked="0"/>
    </xf>
    <xf numFmtId="0" fontId="0" fillId="10" borderId="51" xfId="0" applyFill="1" applyBorder="1" applyAlignment="1" applyProtection="1">
      <alignment horizontal="distributed" vertical="center" shrinkToFit="1"/>
      <protection locked="0"/>
    </xf>
    <xf numFmtId="0" fontId="0" fillId="10" borderId="0" xfId="0" applyFill="1" applyAlignment="1" applyProtection="1">
      <alignment horizontal="left" vertical="center" shrinkToFit="1"/>
      <protection locked="0"/>
    </xf>
    <xf numFmtId="0" fontId="0" fillId="10" borderId="51" xfId="0" applyFill="1" applyBorder="1" applyAlignment="1" applyProtection="1">
      <alignment horizontal="left" vertical="center" shrinkToFit="1"/>
      <protection locked="0"/>
    </xf>
    <xf numFmtId="0" fontId="0" fillId="10" borderId="0" xfId="0" applyFill="1" applyAlignment="1" applyProtection="1">
      <alignment horizontal="center" vertical="center"/>
      <protection locked="0"/>
    </xf>
    <xf numFmtId="38" fontId="1" fillId="10" borderId="0" xfId="8" applyFont="1" applyFill="1" applyBorder="1" applyAlignment="1" applyProtection="1">
      <alignment horizontal="right" vertical="center" shrinkToFit="1"/>
      <protection locked="0"/>
    </xf>
    <xf numFmtId="0" fontId="20" fillId="10" borderId="50" xfId="0" applyFont="1" applyFill="1" applyBorder="1" applyAlignment="1" applyProtection="1">
      <alignment horizontal="distributed" vertical="center" shrinkToFit="1"/>
      <protection locked="0"/>
    </xf>
    <xf numFmtId="0" fontId="1" fillId="10" borderId="60" xfId="0" applyFont="1" applyFill="1" applyBorder="1" applyAlignment="1" applyProtection="1">
      <alignment horizontal="center" vertical="center"/>
      <protection locked="0"/>
    </xf>
    <xf numFmtId="0" fontId="0" fillId="10" borderId="61" xfId="0" applyFill="1" applyBorder="1" applyAlignment="1" applyProtection="1">
      <alignment horizontal="center" vertical="center" shrinkToFit="1"/>
      <protection locked="0"/>
    </xf>
    <xf numFmtId="0" fontId="0" fillId="10" borderId="4" xfId="0" applyFill="1" applyBorder="1" applyAlignment="1" applyProtection="1">
      <alignment horizontal="center" vertical="center" shrinkToFit="1"/>
      <protection locked="0"/>
    </xf>
    <xf numFmtId="0" fontId="0" fillId="10" borderId="2" xfId="0" applyFill="1" applyBorder="1" applyAlignment="1" applyProtection="1">
      <alignment horizontal="center" shrinkToFit="1"/>
      <protection locked="0"/>
    </xf>
    <xf numFmtId="49" fontId="0" fillId="10" borderId="2" xfId="0" applyNumberFormat="1" applyFill="1" applyBorder="1" applyAlignment="1" applyProtection="1">
      <alignment horizontal="center" vertical="center" shrinkToFit="1"/>
      <protection locked="0"/>
    </xf>
    <xf numFmtId="0" fontId="4" fillId="10" borderId="2" xfId="0" applyFont="1" applyFill="1" applyBorder="1" applyAlignment="1" applyProtection="1">
      <alignment horizontal="center" shrinkToFit="1"/>
      <protection locked="0"/>
    </xf>
    <xf numFmtId="0" fontId="12" fillId="10" borderId="2" xfId="0" applyFont="1" applyFill="1" applyBorder="1" applyAlignment="1" applyProtection="1">
      <alignment horizontal="center" shrinkToFit="1"/>
      <protection locked="0"/>
    </xf>
    <xf numFmtId="0" fontId="0" fillId="10" borderId="2" xfId="0" applyFill="1" applyBorder="1" applyAlignment="1" applyProtection="1">
      <alignment horizontal="center" vertical="center" shrinkToFit="1"/>
      <protection locked="0"/>
    </xf>
    <xf numFmtId="0" fontId="0" fillId="10" borderId="0" xfId="0" applyFill="1" applyAlignment="1" applyProtection="1">
      <alignment horizontal="left" shrinkToFit="1"/>
      <protection locked="0"/>
    </xf>
    <xf numFmtId="38" fontId="0" fillId="10" borderId="61" xfId="8" applyFont="1" applyFill="1" applyBorder="1" applyAlignment="1" applyProtection="1">
      <alignment horizontal="center" vertical="center" shrinkToFit="1"/>
      <protection locked="0"/>
    </xf>
    <xf numFmtId="38" fontId="0" fillId="10" borderId="3" xfId="8" applyFont="1" applyFill="1" applyBorder="1" applyAlignment="1" applyProtection="1">
      <alignment horizontal="center" vertical="center" shrinkToFit="1"/>
      <protection locked="0"/>
    </xf>
    <xf numFmtId="38" fontId="0" fillId="10" borderId="4" xfId="8" applyFont="1" applyFill="1" applyBorder="1" applyAlignment="1" applyProtection="1">
      <alignment horizontal="center" vertical="center" shrinkToFit="1"/>
      <protection locked="0"/>
    </xf>
    <xf numFmtId="0" fontId="0" fillId="10" borderId="50" xfId="0" applyFill="1" applyBorder="1" applyAlignment="1" applyProtection="1">
      <alignment horizontal="distributed" vertical="center" shrinkToFit="1"/>
      <protection locked="0"/>
    </xf>
    <xf numFmtId="0" fontId="0" fillId="10" borderId="62" xfId="0" applyFill="1" applyBorder="1" applyAlignment="1" applyProtection="1">
      <alignment horizontal="center" vertical="center" shrinkToFit="1"/>
      <protection locked="0"/>
    </xf>
    <xf numFmtId="0" fontId="0" fillId="10" borderId="63" xfId="0" applyFill="1" applyBorder="1" applyAlignment="1" applyProtection="1">
      <alignment horizontal="center" vertical="center" shrinkToFit="1"/>
      <protection locked="0"/>
    </xf>
    <xf numFmtId="0" fontId="0" fillId="10" borderId="64" xfId="0" applyFill="1" applyBorder="1" applyAlignment="1" applyProtection="1">
      <alignment horizontal="center" vertical="center" shrinkToFit="1"/>
      <protection locked="0"/>
    </xf>
    <xf numFmtId="38" fontId="20" fillId="10" borderId="2" xfId="8" applyFont="1" applyFill="1" applyBorder="1" applyAlignment="1" applyProtection="1">
      <alignment horizontal="center"/>
      <protection locked="0"/>
    </xf>
    <xf numFmtId="38" fontId="20" fillId="10" borderId="2" xfId="8" applyFont="1" applyFill="1" applyBorder="1" applyAlignment="1" applyProtection="1">
      <alignment horizontal="center" shrinkToFit="1"/>
    </xf>
    <xf numFmtId="38" fontId="1" fillId="10" borderId="65" xfId="8" applyFont="1" applyFill="1" applyBorder="1" applyAlignment="1" applyProtection="1">
      <alignment horizontal="center" vertical="center" shrinkToFit="1"/>
      <protection locked="0"/>
    </xf>
    <xf numFmtId="38" fontId="1" fillId="10" borderId="16" xfId="8" applyFont="1" applyFill="1" applyBorder="1" applyAlignment="1" applyProtection="1">
      <alignment horizontal="center" vertical="center" shrinkToFit="1"/>
      <protection locked="0"/>
    </xf>
    <xf numFmtId="38" fontId="1" fillId="10" borderId="66" xfId="8" applyFont="1" applyFill="1" applyBorder="1" applyAlignment="1" applyProtection="1">
      <alignment horizontal="center" vertical="center" shrinkToFit="1"/>
      <protection locked="0"/>
    </xf>
    <xf numFmtId="38" fontId="1" fillId="10" borderId="11" xfId="8" applyFont="1" applyFill="1" applyBorder="1" applyAlignment="1" applyProtection="1">
      <alignment horizontal="center" vertical="center" shrinkToFit="1"/>
      <protection locked="0"/>
    </xf>
    <xf numFmtId="38" fontId="1" fillId="10" borderId="2" xfId="8" applyFont="1" applyFill="1" applyBorder="1" applyAlignment="1" applyProtection="1">
      <alignment horizontal="center" vertical="center" shrinkToFit="1"/>
      <protection locked="0"/>
    </xf>
    <xf numFmtId="38" fontId="1" fillId="10" borderId="12" xfId="8" applyFont="1" applyFill="1" applyBorder="1" applyAlignment="1" applyProtection="1">
      <alignment horizontal="center" vertical="center" shrinkToFit="1"/>
      <protection locked="0"/>
    </xf>
    <xf numFmtId="38" fontId="20" fillId="10" borderId="67" xfId="8" applyFont="1" applyFill="1" applyBorder="1" applyAlignment="1" applyProtection="1">
      <alignment horizontal="center" vertical="distributed" textRotation="255"/>
      <protection locked="0"/>
    </xf>
    <xf numFmtId="38" fontId="20" fillId="10" borderId="44" xfId="8" applyFont="1" applyFill="1" applyBorder="1" applyAlignment="1" applyProtection="1">
      <alignment horizontal="center" vertical="distributed" textRotation="255"/>
      <protection locked="0"/>
    </xf>
    <xf numFmtId="38" fontId="20" fillId="10" borderId="8" xfId="8" applyFont="1" applyFill="1" applyBorder="1" applyAlignment="1" applyProtection="1">
      <alignment horizontal="center" vertical="distributed" textRotation="255"/>
      <protection locked="0"/>
    </xf>
    <xf numFmtId="38" fontId="20" fillId="10" borderId="68" xfId="8" applyFont="1" applyFill="1" applyBorder="1" applyAlignment="1" applyProtection="1">
      <alignment horizontal="center" vertical="center"/>
      <protection locked="0"/>
    </xf>
    <xf numFmtId="38" fontId="20" fillId="10" borderId="69" xfId="8" applyFont="1" applyFill="1" applyBorder="1" applyAlignment="1" applyProtection="1">
      <alignment horizontal="center" vertical="center"/>
      <protection locked="0"/>
    </xf>
    <xf numFmtId="38" fontId="20" fillId="10" borderId="70" xfId="8" applyFont="1" applyFill="1" applyBorder="1" applyAlignment="1" applyProtection="1">
      <alignment horizontal="center" vertical="center"/>
      <protection locked="0"/>
    </xf>
    <xf numFmtId="38" fontId="20" fillId="10" borderId="71" xfId="8" applyFont="1" applyFill="1" applyBorder="1" applyAlignment="1" applyProtection="1">
      <alignment horizontal="center" vertical="center"/>
      <protection locked="0"/>
    </xf>
    <xf numFmtId="38" fontId="20" fillId="10" borderId="72" xfId="8" applyFont="1" applyFill="1" applyBorder="1" applyAlignment="1" applyProtection="1">
      <alignment horizontal="center" vertical="center"/>
      <protection locked="0"/>
    </xf>
    <xf numFmtId="38" fontId="20" fillId="10" borderId="13" xfId="8" applyFont="1" applyFill="1" applyBorder="1" applyAlignment="1" applyProtection="1">
      <alignment horizontal="center" vertical="center"/>
      <protection locked="0"/>
    </xf>
    <xf numFmtId="38" fontId="20" fillId="10" borderId="14" xfId="8" applyFont="1" applyFill="1" applyBorder="1" applyAlignment="1" applyProtection="1">
      <alignment horizontal="center" vertical="center"/>
      <protection locked="0"/>
    </xf>
    <xf numFmtId="38" fontId="20" fillId="10" borderId="73" xfId="8" applyFont="1" applyFill="1" applyBorder="1" applyAlignment="1" applyProtection="1">
      <alignment horizontal="center" vertical="center"/>
      <protection locked="0"/>
    </xf>
    <xf numFmtId="38" fontId="20" fillId="10" borderId="2" xfId="8" applyFont="1" applyFill="1" applyBorder="1" applyAlignment="1" applyProtection="1">
      <alignment horizontal="center" vertical="center"/>
      <protection locked="0"/>
    </xf>
    <xf numFmtId="38" fontId="20" fillId="10" borderId="12" xfId="8" applyFont="1" applyFill="1" applyBorder="1" applyAlignment="1" applyProtection="1">
      <alignment horizontal="center" vertical="center"/>
      <protection locked="0"/>
    </xf>
    <xf numFmtId="38" fontId="20" fillId="10" borderId="15" xfId="8" applyFont="1" applyFill="1" applyBorder="1" applyAlignment="1" applyProtection="1">
      <alignment horizontal="center" vertical="center"/>
      <protection locked="0"/>
    </xf>
    <xf numFmtId="38" fontId="20" fillId="10" borderId="74" xfId="8" applyFont="1" applyFill="1" applyBorder="1" applyAlignment="1" applyProtection="1">
      <alignment horizontal="center" vertical="center"/>
      <protection locked="0"/>
    </xf>
    <xf numFmtId="38" fontId="0" fillId="10" borderId="75" xfId="8" applyFont="1" applyFill="1" applyBorder="1" applyAlignment="1" applyProtection="1">
      <alignment horizontal="center" vertical="center"/>
      <protection locked="0"/>
    </xf>
    <xf numFmtId="38" fontId="0" fillId="10" borderId="13" xfId="8" applyFont="1" applyFill="1" applyBorder="1" applyAlignment="1" applyProtection="1">
      <alignment horizontal="center" vertical="center"/>
      <protection locked="0"/>
    </xf>
    <xf numFmtId="38" fontId="0" fillId="10" borderId="0" xfId="8" applyFont="1" applyFill="1" applyBorder="1" applyAlignment="1" applyProtection="1">
      <alignment horizontal="center" vertical="center"/>
      <protection locked="0"/>
    </xf>
    <xf numFmtId="38" fontId="0" fillId="10" borderId="14" xfId="8" applyFont="1" applyFill="1" applyBorder="1" applyAlignment="1" applyProtection="1">
      <alignment horizontal="center" vertical="center"/>
      <protection locked="0"/>
    </xf>
    <xf numFmtId="38" fontId="0" fillId="10" borderId="11" xfId="8" applyFont="1" applyFill="1" applyBorder="1" applyAlignment="1" applyProtection="1">
      <alignment horizontal="center" vertical="center"/>
      <protection locked="0"/>
    </xf>
    <xf numFmtId="38" fontId="0" fillId="10" borderId="2" xfId="8" applyFont="1" applyFill="1" applyBorder="1" applyAlignment="1" applyProtection="1">
      <alignment horizontal="center" vertical="center"/>
      <protection locked="0"/>
    </xf>
    <xf numFmtId="38" fontId="0" fillId="10" borderId="12" xfId="8" applyFont="1" applyFill="1" applyBorder="1" applyAlignment="1" applyProtection="1">
      <alignment horizontal="center" vertical="center"/>
      <protection locked="0"/>
    </xf>
    <xf numFmtId="180" fontId="1" fillId="10" borderId="52" xfId="8" applyNumberFormat="1" applyFont="1" applyFill="1" applyBorder="1" applyAlignment="1" applyProtection="1">
      <alignment horizontal="center" vertical="center" shrinkToFit="1"/>
      <protection locked="0"/>
    </xf>
    <xf numFmtId="180" fontId="1" fillId="10" borderId="17" xfId="8" applyNumberFormat="1" applyFont="1" applyFill="1" applyBorder="1" applyAlignment="1" applyProtection="1">
      <alignment horizontal="center" vertical="center" shrinkToFit="1"/>
      <protection locked="0"/>
    </xf>
    <xf numFmtId="38" fontId="0" fillId="10" borderId="52" xfId="8" applyFont="1" applyFill="1" applyBorder="1" applyAlignment="1" applyProtection="1">
      <alignment horizontal="center" vertical="center"/>
      <protection locked="0"/>
    </xf>
    <xf numFmtId="38" fontId="1" fillId="10" borderId="17" xfId="8" applyFont="1" applyFill="1" applyBorder="1" applyAlignment="1" applyProtection="1">
      <alignment horizontal="center" vertical="center"/>
      <protection locked="0"/>
    </xf>
    <xf numFmtId="38" fontId="0" fillId="10" borderId="76" xfId="8" applyFont="1" applyFill="1" applyBorder="1" applyAlignment="1" applyProtection="1">
      <alignment horizontal="center" vertical="center"/>
      <protection locked="0"/>
    </xf>
    <xf numFmtId="38" fontId="0" fillId="10" borderId="17" xfId="8" applyFont="1" applyFill="1" applyBorder="1" applyAlignment="1" applyProtection="1">
      <alignment horizontal="center" vertical="center"/>
      <protection locked="0"/>
    </xf>
    <xf numFmtId="38" fontId="0" fillId="10" borderId="29" xfId="8" applyFont="1" applyFill="1" applyBorder="1" applyAlignment="1" applyProtection="1">
      <alignment horizontal="center" vertical="center"/>
      <protection locked="0"/>
    </xf>
    <xf numFmtId="38" fontId="1" fillId="10" borderId="52" xfId="8" applyFont="1" applyFill="1" applyBorder="1" applyAlignment="1" applyProtection="1">
      <alignment horizontal="center" vertical="center"/>
      <protection locked="0"/>
    </xf>
    <xf numFmtId="38" fontId="0" fillId="10" borderId="77" xfId="8" applyFont="1" applyFill="1" applyBorder="1" applyAlignment="1" applyProtection="1">
      <alignment horizontal="center" vertical="center"/>
      <protection locked="0"/>
    </xf>
    <xf numFmtId="38" fontId="1" fillId="10" borderId="78" xfId="8" applyFont="1" applyFill="1" applyBorder="1" applyAlignment="1" applyProtection="1">
      <alignment horizontal="center" vertical="center"/>
      <protection locked="0"/>
    </xf>
    <xf numFmtId="38" fontId="1" fillId="10" borderId="8" xfId="8" applyFont="1" applyFill="1" applyBorder="1" applyAlignment="1" applyProtection="1">
      <alignment horizontal="center" vertical="center"/>
      <protection locked="0"/>
    </xf>
    <xf numFmtId="38" fontId="1" fillId="10" borderId="78" xfId="8" applyFont="1" applyFill="1" applyBorder="1" applyAlignment="1" applyProtection="1">
      <alignment horizontal="center" vertical="center" textRotation="255" shrinkToFit="1"/>
      <protection locked="0"/>
    </xf>
    <xf numFmtId="38" fontId="1" fillId="10" borderId="8" xfId="8" applyFont="1" applyFill="1" applyBorder="1" applyAlignment="1" applyProtection="1">
      <alignment horizontal="center" vertical="center" textRotation="255" shrinkToFit="1"/>
      <protection locked="0"/>
    </xf>
    <xf numFmtId="38" fontId="1" fillId="10" borderId="72" xfId="8" applyFont="1" applyFill="1" applyBorder="1" applyAlignment="1" applyProtection="1">
      <alignment horizontal="center" vertical="center"/>
      <protection locked="0"/>
    </xf>
    <xf numFmtId="38" fontId="1" fillId="10" borderId="14" xfId="8" applyFont="1" applyFill="1" applyBorder="1" applyAlignment="1" applyProtection="1">
      <alignment horizontal="center" vertical="center"/>
      <protection locked="0"/>
    </xf>
    <xf numFmtId="38" fontId="1" fillId="10" borderId="73" xfId="8" applyFont="1" applyFill="1" applyBorder="1" applyAlignment="1" applyProtection="1">
      <alignment horizontal="center" vertical="center"/>
      <protection locked="0"/>
    </xf>
    <xf numFmtId="38" fontId="1" fillId="10" borderId="12" xfId="8" applyFont="1" applyFill="1" applyBorder="1" applyAlignment="1" applyProtection="1">
      <alignment horizontal="center" vertical="center"/>
      <protection locked="0"/>
    </xf>
    <xf numFmtId="38" fontId="0" fillId="10" borderId="72" xfId="8" applyFont="1" applyFill="1" applyBorder="1" applyAlignment="1" applyProtection="1">
      <alignment horizontal="center" vertical="center"/>
      <protection locked="0"/>
    </xf>
    <xf numFmtId="38" fontId="0" fillId="10" borderId="15" xfId="8" applyFont="1" applyFill="1" applyBorder="1" applyAlignment="1" applyProtection="1">
      <alignment horizontal="center" vertical="center"/>
      <protection locked="0"/>
    </xf>
    <xf numFmtId="38" fontId="20" fillId="10" borderId="79" xfId="8" applyFont="1" applyFill="1" applyBorder="1" applyAlignment="1" applyProtection="1">
      <alignment horizontal="center" vertical="center"/>
      <protection locked="0"/>
    </xf>
    <xf numFmtId="38" fontId="20" fillId="10" borderId="80" xfId="8" applyFont="1" applyFill="1" applyBorder="1" applyAlignment="1" applyProtection="1">
      <alignment horizontal="center" vertical="center"/>
      <protection locked="0"/>
    </xf>
    <xf numFmtId="38" fontId="20" fillId="10" borderId="8" xfId="8" applyFont="1" applyFill="1" applyBorder="1" applyAlignment="1" applyProtection="1">
      <alignment vertical="center" shrinkToFit="1"/>
      <protection locked="0"/>
    </xf>
    <xf numFmtId="38" fontId="20" fillId="10" borderId="1" xfId="8" applyFont="1" applyFill="1" applyBorder="1" applyAlignment="1" applyProtection="1">
      <alignment vertical="center" shrinkToFit="1"/>
      <protection locked="0"/>
    </xf>
    <xf numFmtId="176" fontId="20" fillId="10" borderId="1" xfId="8" applyNumberFormat="1" applyFont="1" applyFill="1" applyBorder="1" applyAlignment="1" applyProtection="1">
      <alignment vertical="center" shrinkToFit="1"/>
      <protection locked="0"/>
    </xf>
    <xf numFmtId="38" fontId="20" fillId="10" borderId="1" xfId="8" applyFont="1" applyFill="1" applyBorder="1" applyAlignment="1" applyProtection="1">
      <alignment horizontal="center" vertical="center" shrinkToFit="1"/>
      <protection locked="0"/>
    </xf>
    <xf numFmtId="182" fontId="20" fillId="10" borderId="1" xfId="8" applyNumberFormat="1" applyFont="1" applyFill="1" applyBorder="1" applyAlignment="1" applyProtection="1">
      <alignment vertical="center" shrinkToFit="1"/>
      <protection locked="0"/>
    </xf>
    <xf numFmtId="182" fontId="20" fillId="10" borderId="72" xfId="8" applyNumberFormat="1" applyFont="1" applyFill="1" applyBorder="1" applyAlignment="1" applyProtection="1">
      <alignment horizontal="right" vertical="center" shrinkToFit="1"/>
    </xf>
    <xf numFmtId="182" fontId="20" fillId="10" borderId="14" xfId="8" applyNumberFormat="1" applyFont="1" applyFill="1" applyBorder="1" applyAlignment="1" applyProtection="1">
      <alignment horizontal="right" vertical="center" shrinkToFit="1"/>
    </xf>
    <xf numFmtId="182" fontId="20" fillId="10" borderId="73" xfId="8" applyNumberFormat="1" applyFont="1" applyFill="1" applyBorder="1" applyAlignment="1" applyProtection="1">
      <alignment horizontal="right" vertical="center" shrinkToFit="1"/>
    </xf>
    <xf numFmtId="182" fontId="20" fillId="10" borderId="12" xfId="8" applyNumberFormat="1" applyFont="1" applyFill="1" applyBorder="1" applyAlignment="1" applyProtection="1">
      <alignment horizontal="right" vertical="center" shrinkToFit="1"/>
    </xf>
    <xf numFmtId="181" fontId="20" fillId="10" borderId="81" xfId="8" applyNumberFormat="1" applyFont="1" applyFill="1" applyBorder="1" applyAlignment="1" applyProtection="1">
      <alignment horizontal="right" vertical="center" shrinkToFit="1"/>
      <protection locked="0"/>
    </xf>
    <xf numFmtId="181" fontId="20" fillId="10" borderId="82" xfId="8" applyNumberFormat="1" applyFont="1" applyFill="1" applyBorder="1" applyAlignment="1" applyProtection="1">
      <alignment horizontal="right" vertical="center" shrinkToFit="1"/>
      <protection locked="0"/>
    </xf>
    <xf numFmtId="182" fontId="20" fillId="10" borderId="83" xfId="8" applyNumberFormat="1" applyFont="1" applyFill="1" applyBorder="1" applyAlignment="1" applyProtection="1">
      <alignment horizontal="right" vertical="center" shrinkToFit="1"/>
    </xf>
    <xf numFmtId="182" fontId="20" fillId="10" borderId="81" xfId="8" applyNumberFormat="1" applyFont="1" applyFill="1" applyBorder="1" applyAlignment="1" applyProtection="1">
      <alignment horizontal="right" vertical="center" shrinkToFit="1"/>
    </xf>
    <xf numFmtId="181" fontId="20" fillId="10" borderId="78" xfId="8" applyNumberFormat="1" applyFont="1" applyFill="1" applyBorder="1" applyAlignment="1" applyProtection="1">
      <alignment horizontal="right" vertical="center" shrinkToFit="1"/>
      <protection locked="0"/>
    </xf>
    <xf numFmtId="181" fontId="20" fillId="10" borderId="72" xfId="8" applyNumberFormat="1" applyFont="1" applyFill="1" applyBorder="1" applyAlignment="1" applyProtection="1">
      <alignment horizontal="right" vertical="center" shrinkToFit="1"/>
      <protection locked="0"/>
    </xf>
    <xf numFmtId="182" fontId="20" fillId="10" borderId="84" xfId="8" applyNumberFormat="1" applyFont="1" applyFill="1" applyBorder="1" applyAlignment="1" applyProtection="1">
      <alignment horizontal="right" vertical="center" shrinkToFit="1"/>
    </xf>
    <xf numFmtId="182" fontId="20" fillId="10" borderId="85" xfId="8" applyNumberFormat="1" applyFont="1" applyFill="1" applyBorder="1" applyAlignment="1" applyProtection="1">
      <alignment horizontal="right" vertical="center" shrinkToFit="1"/>
    </xf>
    <xf numFmtId="181" fontId="20" fillId="10" borderId="8" xfId="8" applyNumberFormat="1" applyFont="1" applyFill="1" applyBorder="1" applyAlignment="1" applyProtection="1">
      <alignment horizontal="right" vertical="center" shrinkToFit="1"/>
    </xf>
    <xf numFmtId="181" fontId="20" fillId="10" borderId="25" xfId="8" applyNumberFormat="1" applyFont="1" applyFill="1" applyBorder="1" applyAlignment="1" applyProtection="1">
      <alignment horizontal="right" vertical="center" shrinkToFit="1"/>
    </xf>
    <xf numFmtId="182" fontId="20" fillId="10" borderId="8" xfId="8" applyNumberFormat="1" applyFont="1" applyFill="1" applyBorder="1" applyAlignment="1" applyProtection="1">
      <alignment horizontal="right" vertical="center" shrinkToFit="1"/>
    </xf>
    <xf numFmtId="181" fontId="20" fillId="10" borderId="86" xfId="8" applyNumberFormat="1" applyFont="1" applyFill="1" applyBorder="1" applyAlignment="1" applyProtection="1">
      <alignment horizontal="right" vertical="center" shrinkToFit="1"/>
    </xf>
    <xf numFmtId="181" fontId="20" fillId="10" borderId="87" xfId="8" applyNumberFormat="1" applyFont="1" applyFill="1" applyBorder="1" applyAlignment="1" applyProtection="1">
      <alignment horizontal="right" vertical="center" shrinkToFit="1"/>
    </xf>
    <xf numFmtId="182" fontId="20" fillId="10" borderId="88" xfId="8" applyNumberFormat="1" applyFont="1" applyFill="1" applyBorder="1" applyAlignment="1" applyProtection="1">
      <alignment horizontal="right" vertical="center" shrinkToFit="1"/>
    </xf>
    <xf numFmtId="182" fontId="20" fillId="10" borderId="86" xfId="8" applyNumberFormat="1" applyFont="1" applyFill="1" applyBorder="1" applyAlignment="1" applyProtection="1">
      <alignment horizontal="right" vertical="center" shrinkToFit="1"/>
    </xf>
    <xf numFmtId="182" fontId="20" fillId="10" borderId="89" xfId="8" applyNumberFormat="1" applyFont="1" applyFill="1" applyBorder="1" applyAlignment="1" applyProtection="1">
      <alignment horizontal="right" vertical="center" shrinkToFit="1"/>
    </xf>
    <xf numFmtId="38" fontId="20" fillId="10" borderId="90" xfId="8" applyFont="1" applyFill="1" applyBorder="1" applyAlignment="1" applyProtection="1">
      <alignment horizontal="center" vertical="center"/>
      <protection locked="0"/>
    </xf>
    <xf numFmtId="38" fontId="20" fillId="10" borderId="78" xfId="8" applyFont="1" applyFill="1" applyBorder="1" applyAlignment="1" applyProtection="1">
      <alignment vertical="center" shrinkToFit="1"/>
      <protection locked="0"/>
    </xf>
    <xf numFmtId="182" fontId="20" fillId="10" borderId="78" xfId="8" applyNumberFormat="1" applyFont="1" applyFill="1" applyBorder="1" applyAlignment="1" applyProtection="1">
      <alignment vertical="center" shrinkToFit="1"/>
      <protection locked="0"/>
    </xf>
    <xf numFmtId="38" fontId="20" fillId="10" borderId="91" xfId="8" applyFont="1" applyFill="1" applyBorder="1" applyAlignment="1" applyProtection="1">
      <alignment horizontal="center" vertical="center"/>
      <protection locked="0"/>
    </xf>
    <xf numFmtId="38" fontId="0" fillId="10" borderId="78" xfId="8" applyFont="1" applyFill="1" applyBorder="1" applyAlignment="1" applyProtection="1">
      <alignment horizontal="center" vertical="center"/>
      <protection locked="0"/>
    </xf>
    <xf numFmtId="38" fontId="1" fillId="10" borderId="40" xfId="8" applyFont="1" applyFill="1" applyBorder="1" applyAlignment="1" applyProtection="1">
      <alignment horizontal="center" vertical="center"/>
      <protection locked="0"/>
    </xf>
    <xf numFmtId="38" fontId="20" fillId="10" borderId="92" xfId="8" applyFont="1" applyFill="1" applyBorder="1" applyAlignment="1" applyProtection="1">
      <alignment horizontal="center" vertical="center" shrinkToFit="1"/>
      <protection locked="0"/>
    </xf>
    <xf numFmtId="182" fontId="20" fillId="10" borderId="1" xfId="8" applyNumberFormat="1" applyFont="1" applyFill="1" applyBorder="1" applyAlignment="1" applyProtection="1">
      <alignment horizontal="center" vertical="center" shrinkToFit="1"/>
      <protection locked="0"/>
    </xf>
    <xf numFmtId="182" fontId="20" fillId="10" borderId="92" xfId="8" applyNumberFormat="1" applyFont="1" applyFill="1" applyBorder="1" applyAlignment="1" applyProtection="1">
      <alignment horizontal="center" vertical="center" shrinkToFit="1"/>
      <protection locked="0"/>
    </xf>
    <xf numFmtId="182" fontId="20" fillId="10" borderId="93" xfId="8" applyNumberFormat="1" applyFont="1" applyFill="1" applyBorder="1" applyAlignment="1" applyProtection="1">
      <alignment horizontal="right" vertical="center" shrinkToFit="1"/>
    </xf>
    <xf numFmtId="182" fontId="20" fillId="10" borderId="49" xfId="8" applyNumberFormat="1" applyFont="1" applyFill="1" applyBorder="1" applyAlignment="1" applyProtection="1">
      <alignment horizontal="right" vertical="center" shrinkToFit="1"/>
    </xf>
    <xf numFmtId="38" fontId="20" fillId="10" borderId="78" xfId="8" applyFont="1" applyFill="1" applyBorder="1" applyAlignment="1" applyProtection="1">
      <alignment horizontal="center" vertical="center" shrinkToFit="1"/>
      <protection locked="0"/>
    </xf>
    <xf numFmtId="38" fontId="20" fillId="10" borderId="94" xfId="8" applyFont="1" applyFill="1" applyBorder="1" applyAlignment="1" applyProtection="1">
      <alignment horizontal="center" vertical="center" shrinkToFit="1"/>
      <protection locked="0"/>
    </xf>
    <xf numFmtId="182" fontId="20" fillId="10" borderId="78" xfId="8" applyNumberFormat="1" applyFont="1" applyFill="1" applyBorder="1" applyAlignment="1" applyProtection="1">
      <alignment horizontal="right" vertical="center" shrinkToFit="1"/>
    </xf>
    <xf numFmtId="38" fontId="20" fillId="10" borderId="72" xfId="8" applyFont="1" applyFill="1" applyBorder="1" applyAlignment="1" applyProtection="1">
      <alignment horizontal="center" vertical="center" shrinkToFit="1"/>
      <protection locked="0"/>
    </xf>
    <xf numFmtId="38" fontId="20" fillId="10" borderId="98" xfId="8" applyFont="1" applyFill="1" applyBorder="1" applyAlignment="1" applyProtection="1">
      <alignment horizontal="center" vertical="center" shrinkToFit="1"/>
      <protection locked="0"/>
    </xf>
    <xf numFmtId="182" fontId="20" fillId="10" borderId="99" xfId="8" applyNumberFormat="1" applyFont="1" applyFill="1" applyBorder="1" applyAlignment="1" applyProtection="1">
      <alignment horizontal="right" vertical="center" shrinkToFit="1"/>
    </xf>
    <xf numFmtId="182" fontId="20" fillId="10" borderId="92" xfId="8" applyNumberFormat="1" applyFont="1" applyFill="1" applyBorder="1" applyAlignment="1" applyProtection="1">
      <alignment horizontal="right" vertical="center" shrinkToFit="1"/>
    </xf>
    <xf numFmtId="182" fontId="20" fillId="10" borderId="104" xfId="8" applyNumberFormat="1" applyFont="1" applyFill="1" applyBorder="1" applyAlignment="1" applyProtection="1">
      <alignment horizontal="right" vertical="center" shrinkToFit="1"/>
    </xf>
    <xf numFmtId="38" fontId="20" fillId="10" borderId="100" xfId="8" applyFont="1" applyFill="1" applyBorder="1" applyAlignment="1" applyProtection="1">
      <alignment horizontal="center" vertical="center" shrinkToFit="1"/>
      <protection locked="0"/>
    </xf>
    <xf numFmtId="38" fontId="20" fillId="10" borderId="101" xfId="8" applyFont="1" applyFill="1" applyBorder="1" applyAlignment="1" applyProtection="1">
      <alignment horizontal="center" vertical="center" shrinkToFit="1"/>
      <protection locked="0"/>
    </xf>
    <xf numFmtId="182" fontId="20" fillId="10" borderId="95" xfId="8" applyNumberFormat="1" applyFont="1" applyFill="1" applyBorder="1" applyAlignment="1" applyProtection="1">
      <alignment horizontal="right" vertical="center" shrinkToFit="1"/>
    </xf>
    <xf numFmtId="182" fontId="20" fillId="10" borderId="96" xfId="8" applyNumberFormat="1" applyFont="1" applyFill="1" applyBorder="1" applyAlignment="1" applyProtection="1">
      <alignment horizontal="right" vertical="center" shrinkToFit="1"/>
    </xf>
    <xf numFmtId="38" fontId="20" fillId="10" borderId="86" xfId="8" applyFont="1" applyFill="1" applyBorder="1" applyAlignment="1" applyProtection="1">
      <alignment horizontal="center" vertical="center" shrinkToFit="1"/>
      <protection locked="0"/>
    </xf>
    <xf numFmtId="38" fontId="20" fillId="10" borderId="97" xfId="8" applyFont="1" applyFill="1" applyBorder="1" applyAlignment="1" applyProtection="1">
      <alignment horizontal="center" vertical="center" shrinkToFit="1"/>
      <protection locked="0"/>
    </xf>
    <xf numFmtId="38" fontId="20" fillId="10" borderId="87" xfId="8" applyFont="1" applyFill="1" applyBorder="1" applyAlignment="1" applyProtection="1">
      <alignment horizontal="center" vertical="center" shrinkToFit="1"/>
      <protection locked="0"/>
    </xf>
    <xf numFmtId="0" fontId="0" fillId="10" borderId="20" xfId="0" applyFill="1" applyBorder="1" applyAlignment="1">
      <alignment horizontal="center" shrinkToFit="1"/>
    </xf>
    <xf numFmtId="0" fontId="0" fillId="10" borderId="72" xfId="0" applyFill="1" applyBorder="1" applyAlignment="1" applyProtection="1">
      <alignment horizontal="center" vertical="center" shrinkToFit="1"/>
      <protection locked="0"/>
    </xf>
    <xf numFmtId="0" fontId="0" fillId="10" borderId="13" xfId="0" applyFill="1" applyBorder="1" applyAlignment="1" applyProtection="1">
      <alignment horizontal="center" vertical="center" shrinkToFit="1"/>
      <protection locked="0"/>
    </xf>
    <xf numFmtId="0" fontId="0" fillId="10" borderId="14" xfId="0" applyFill="1" applyBorder="1" applyAlignment="1" applyProtection="1">
      <alignment horizontal="center" vertical="center" shrinkToFit="1"/>
      <protection locked="0"/>
    </xf>
    <xf numFmtId="0" fontId="0" fillId="10" borderId="13" xfId="0" applyFill="1" applyBorder="1" applyAlignment="1" applyProtection="1">
      <alignment horizontal="center" vertical="center" wrapText="1" shrinkToFit="1"/>
      <protection locked="0"/>
    </xf>
    <xf numFmtId="0" fontId="0" fillId="10" borderId="14" xfId="0" applyFill="1" applyBorder="1" applyAlignment="1" applyProtection="1">
      <alignment horizontal="center" vertical="center" wrapText="1" shrinkToFit="1"/>
      <protection locked="0"/>
    </xf>
    <xf numFmtId="0" fontId="0" fillId="10" borderId="2" xfId="0" applyFill="1" applyBorder="1" applyAlignment="1" applyProtection="1">
      <alignment horizontal="center" vertical="center" wrapText="1" shrinkToFit="1"/>
      <protection locked="0"/>
    </xf>
    <xf numFmtId="0" fontId="0" fillId="10" borderId="12" xfId="0" applyFill="1" applyBorder="1" applyAlignment="1" applyProtection="1">
      <alignment horizontal="center" vertical="center" wrapText="1" shrinkToFit="1"/>
      <protection locked="0"/>
    </xf>
    <xf numFmtId="0" fontId="0" fillId="10" borderId="20" xfId="0" applyFill="1" applyBorder="1" applyAlignment="1" applyProtection="1">
      <alignment horizontal="center" shrinkToFit="1"/>
      <protection locked="0"/>
    </xf>
    <xf numFmtId="49" fontId="12" fillId="10" borderId="20" xfId="0" applyNumberFormat="1" applyFont="1" applyFill="1" applyBorder="1" applyAlignment="1" applyProtection="1">
      <alignment horizontal="center" shrinkToFit="1"/>
      <protection locked="0"/>
    </xf>
    <xf numFmtId="55" fontId="12" fillId="10" borderId="20" xfId="0" applyNumberFormat="1" applyFont="1" applyFill="1" applyBorder="1" applyAlignment="1" applyProtection="1">
      <alignment horizontal="center" shrinkToFit="1"/>
      <protection locked="0"/>
    </xf>
    <xf numFmtId="0" fontId="3" fillId="10" borderId="102" xfId="0" applyFont="1" applyFill="1" applyBorder="1" applyAlignment="1" applyProtection="1">
      <alignment horizontal="center" vertical="center" shrinkToFit="1"/>
      <protection locked="0"/>
    </xf>
    <xf numFmtId="0" fontId="3" fillId="10" borderId="103" xfId="0" applyFont="1" applyFill="1" applyBorder="1" applyAlignment="1" applyProtection="1">
      <alignment horizontal="center" vertical="center" shrinkToFit="1"/>
      <protection locked="0"/>
    </xf>
    <xf numFmtId="0" fontId="3" fillId="10" borderId="100" xfId="0" applyFont="1" applyFill="1" applyBorder="1" applyAlignment="1" applyProtection="1">
      <alignment horizontal="center" vertical="center" shrinkToFit="1"/>
      <protection locked="0"/>
    </xf>
    <xf numFmtId="0" fontId="3" fillId="10" borderId="92" xfId="0" applyFont="1" applyFill="1" applyBorder="1" applyAlignment="1" applyProtection="1">
      <alignment horizontal="center" vertical="center" shrinkToFit="1"/>
      <protection locked="0"/>
    </xf>
    <xf numFmtId="0" fontId="0" fillId="10" borderId="0" xfId="0" applyFill="1" applyAlignment="1" applyProtection="1">
      <alignment horizontal="center" vertical="center" wrapText="1" shrinkToFit="1"/>
      <protection locked="0"/>
    </xf>
    <xf numFmtId="0" fontId="0" fillId="10" borderId="18" xfId="0" applyFill="1" applyBorder="1" applyAlignment="1" applyProtection="1">
      <alignment horizontal="center" vertical="center" wrapText="1" shrinkToFit="1"/>
      <protection locked="0"/>
    </xf>
    <xf numFmtId="0" fontId="0" fillId="10" borderId="0" xfId="0" applyFill="1" applyAlignment="1" applyProtection="1">
      <alignment horizontal="left" vertical="center"/>
      <protection locked="0"/>
    </xf>
    <xf numFmtId="38" fontId="0" fillId="10" borderId="0" xfId="8" applyFont="1" applyFill="1" applyBorder="1" applyAlignment="1" applyProtection="1">
      <alignment horizontal="right" vertical="center"/>
      <protection locked="0"/>
    </xf>
    <xf numFmtId="0" fontId="43" fillId="10" borderId="20" xfId="0" applyFont="1" applyFill="1" applyBorder="1" applyAlignment="1" applyProtection="1">
      <alignment horizontal="center" vertical="center"/>
      <protection locked="0"/>
    </xf>
  </cellXfs>
  <cellStyles count="34">
    <cellStyle name="CINET出来高報告印刷ﾌｫｰﾏｯﾄ" xfId="1" xr:uid="{B3A28B20-26C5-476C-A764-16A674D701B4}"/>
    <cellStyle name="Grey" xfId="2" xr:uid="{A156BC55-9831-4620-9DE0-A4DA2CEB546A}"/>
    <cellStyle name="Input [yellow]" xfId="3" xr:uid="{AC991C92-C513-49C3-B425-3559A83F9CA4}"/>
    <cellStyle name="Normal - Style1" xfId="4" xr:uid="{FD2BF28B-5A39-48DA-9054-C90E92C4EAB1}"/>
    <cellStyle name="Normal_Assumptions" xfId="5" xr:uid="{23E79EC7-C65D-45FD-931E-400A4CAA3E03}"/>
    <cellStyle name="Percent [2]" xfId="6" xr:uid="{20F0859E-3570-4E05-A1C3-EAA0EFAD1549}"/>
    <cellStyle name="パーセント 2" xfId="7" xr:uid="{FE71127B-E638-4FE5-B759-34E4A0A4C8A2}"/>
    <cellStyle name="桁区切り" xfId="8" builtinId="6"/>
    <cellStyle name="桁区切り 2" xfId="9" xr:uid="{A1B45C72-DF91-4041-B4E3-5A2734D7D266}"/>
    <cellStyle name="桁区切り 2 2" xfId="10" xr:uid="{B0C2F614-1DD3-428F-A1E6-85FC4BC6C921}"/>
    <cellStyle name="桁区切り 2 3" xfId="11" xr:uid="{6967D11C-18EF-4A4B-8496-095182E9DF0D}"/>
    <cellStyle name="桁区切り 3" xfId="12" xr:uid="{30BA0342-4237-4756-B9CD-F3627F5FFE03}"/>
    <cellStyle name="桁区切り 4" xfId="13" xr:uid="{A482CA6C-04D7-4AA4-BA80-4A72238947B3}"/>
    <cellStyle name="桁区切り 5" xfId="14" xr:uid="{0E5C77A8-A2D2-4BF3-B954-6F30718BECFD}"/>
    <cellStyle name="桁区切り 6" xfId="15" xr:uid="{85E5A154-9F8F-4294-8F6F-7B2691D64BEF}"/>
    <cellStyle name="桁区切り 7" xfId="16" xr:uid="{A640EDCF-F0B1-4E64-B12B-7D528ACA259F}"/>
    <cellStyle name="桁区切り 8" xfId="17" xr:uid="{3E871A15-00BB-4131-A5A0-851EA9BF26AF}"/>
    <cellStyle name="通貨 2" xfId="18" xr:uid="{0B0B0B81-8546-497D-8840-D2A0246AD8E0}"/>
    <cellStyle name="通貨 2 2" xfId="19" xr:uid="{252EF855-4782-4043-A0B1-04D860234D3A}"/>
    <cellStyle name="標準" xfId="0" builtinId="0"/>
    <cellStyle name="標準 10" xfId="20" xr:uid="{7F7B98AC-78E9-427E-B018-83856E28FBD0}"/>
    <cellStyle name="標準 11" xfId="21" xr:uid="{06401DCF-F2AA-4C18-8026-2644716F79D4}"/>
    <cellStyle name="標準 2" xfId="22" xr:uid="{515A99C8-3D62-4041-A87B-DA812E034EAB}"/>
    <cellStyle name="標準 2 2" xfId="23" xr:uid="{FA5A5076-A232-44FE-82EF-1294D8392D58}"/>
    <cellStyle name="標準 2 3" xfId="24" xr:uid="{8730B759-46CA-4925-8F7B-96F59B7F594B}"/>
    <cellStyle name="標準 2 4" xfId="25" xr:uid="{EEB4E295-3F80-460F-AD67-412CF1122771}"/>
    <cellStyle name="標準 2_★フジタ資料請求　原紙★" xfId="26" xr:uid="{2C8253F7-EC07-4692-9EC9-C88FF03CC2CA}"/>
    <cellStyle name="標準 3" xfId="27" xr:uid="{E515CB51-6446-4055-9AE5-FCB9F8494056}"/>
    <cellStyle name="標準 4" xfId="28" xr:uid="{8E3853E3-358D-4BF8-A44F-D952843A8F94}"/>
    <cellStyle name="標準 5" xfId="29" xr:uid="{AC3EF0A9-482D-482A-AD88-32D740940E83}"/>
    <cellStyle name="標準 6" xfId="30" xr:uid="{6348CFA6-F32C-4441-8F30-474ECD22936A}"/>
    <cellStyle name="標準 7" xfId="31" xr:uid="{9AD5FF59-4E62-4CD6-A0D5-5C5D59467466}"/>
    <cellStyle name="標準 8" xfId="32" xr:uid="{7B272A22-720F-4DE4-8EAE-70371EC6A128}"/>
    <cellStyle name="標準 9" xfId="33" xr:uid="{D5EBAD35-AB24-46DC-9478-2F055B261D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54120</xdr:colOff>
      <xdr:row>20</xdr:row>
      <xdr:rowOff>43296</xdr:rowOff>
    </xdr:from>
    <xdr:to>
      <xdr:col>4</xdr:col>
      <xdr:colOff>108240</xdr:colOff>
      <xdr:row>21</xdr:row>
      <xdr:rowOff>21648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21501C1-BE44-7338-53DA-D5EB75682F9E}"/>
            </a:ext>
          </a:extLst>
        </xdr:cNvPr>
        <xdr:cNvSpPr/>
      </xdr:nvSpPr>
      <xdr:spPr bwMode="auto">
        <a:xfrm>
          <a:off x="54120" y="4901046"/>
          <a:ext cx="854220" cy="29267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/>
            <a:t>摘要</a:t>
          </a:r>
        </a:p>
      </xdr:txBody>
    </xdr:sp>
    <xdr:clientData/>
  </xdr:twoCellAnchor>
  <xdr:twoCellAnchor>
    <xdr:from>
      <xdr:col>46</xdr:col>
      <xdr:colOff>64948</xdr:colOff>
      <xdr:row>6</xdr:row>
      <xdr:rowOff>64942</xdr:rowOff>
    </xdr:from>
    <xdr:to>
      <xdr:col>47</xdr:col>
      <xdr:colOff>108243</xdr:colOff>
      <xdr:row>6</xdr:row>
      <xdr:rowOff>281419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7AE84F7A-004E-1CB7-4070-D1BEA448B60E}"/>
            </a:ext>
          </a:extLst>
        </xdr:cNvPr>
        <xdr:cNvSpPr/>
      </xdr:nvSpPr>
      <xdr:spPr bwMode="auto">
        <a:xfrm>
          <a:off x="9266098" y="1512742"/>
          <a:ext cx="243320" cy="21647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2121212121212121212121212121212121</a:t>
          </a:r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25</xdr:col>
      <xdr:colOff>31750</xdr:colOff>
      <xdr:row>14</xdr:row>
      <xdr:rowOff>137584</xdr:rowOff>
    </xdr:from>
    <xdr:to>
      <xdr:col>47</xdr:col>
      <xdr:colOff>137583</xdr:colOff>
      <xdr:row>27</xdr:row>
      <xdr:rowOff>338666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EE5FA14-A04D-F974-5EDB-29DD5ED40B0C}"/>
            </a:ext>
          </a:extLst>
        </xdr:cNvPr>
        <xdr:cNvSpPr/>
      </xdr:nvSpPr>
      <xdr:spPr bwMode="auto">
        <a:xfrm>
          <a:off x="5058833" y="3227917"/>
          <a:ext cx="4529667" cy="3989916"/>
        </a:xfrm>
        <a:prstGeom prst="rect">
          <a:avLst/>
        </a:prstGeom>
        <a:noFill/>
        <a:ln w="57150" cap="flat" cmpd="sng" algn="ctr">
          <a:solidFill>
            <a:srgbClr val="FF000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1800" b="1"/>
        </a:p>
      </xdr:txBody>
    </xdr:sp>
    <xdr:clientData/>
  </xdr:twoCellAnchor>
  <xdr:twoCellAnchor>
    <xdr:from>
      <xdr:col>18</xdr:col>
      <xdr:colOff>28575</xdr:colOff>
      <xdr:row>3</xdr:row>
      <xdr:rowOff>161925</xdr:rowOff>
    </xdr:from>
    <xdr:to>
      <xdr:col>25</xdr:col>
      <xdr:colOff>142875</xdr:colOff>
      <xdr:row>4</xdr:row>
      <xdr:rowOff>238125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4B67D96-C7A4-D59C-31A8-9372BF99F331}"/>
            </a:ext>
          </a:extLst>
        </xdr:cNvPr>
        <xdr:cNvSpPr/>
      </xdr:nvSpPr>
      <xdr:spPr bwMode="auto">
        <a:xfrm>
          <a:off x="3629025" y="800100"/>
          <a:ext cx="15144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記　入　例</a:t>
          </a:r>
        </a:p>
      </xdr:txBody>
    </xdr:sp>
    <xdr:clientData/>
  </xdr:twoCellAnchor>
  <xdr:twoCellAnchor>
    <xdr:from>
      <xdr:col>26</xdr:col>
      <xdr:colOff>93133</xdr:colOff>
      <xdr:row>18</xdr:row>
      <xdr:rowOff>278340</xdr:rowOff>
    </xdr:from>
    <xdr:to>
      <xdr:col>47</xdr:col>
      <xdr:colOff>42333</xdr:colOff>
      <xdr:row>21</xdr:row>
      <xdr:rowOff>42333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14AFACD-56F0-763A-77F6-E09655E93BFD}"/>
            </a:ext>
          </a:extLst>
        </xdr:cNvPr>
        <xdr:cNvSpPr txBox="1"/>
      </xdr:nvSpPr>
      <xdr:spPr>
        <a:xfrm>
          <a:off x="5321300" y="4638673"/>
          <a:ext cx="4171950" cy="7164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こちらの欄は中島建工担当者記入欄ですので、ご記入不要です</a:t>
          </a:r>
          <a:endParaRPr lang="ja-JP" altLang="ja-JP" sz="1800">
            <a:effectLst/>
          </a:endParaRPr>
        </a:p>
        <a:p>
          <a:endParaRPr kumimoji="1" lang="ja-JP" altLang="en-US" sz="1100"/>
        </a:p>
      </xdr:txBody>
    </xdr:sp>
    <xdr:clientData/>
  </xdr:twoCellAnchor>
  <xdr:oneCellAnchor>
    <xdr:from>
      <xdr:col>50</xdr:col>
      <xdr:colOff>666750</xdr:colOff>
      <xdr:row>19</xdr:row>
      <xdr:rowOff>201084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E902182-442C-9993-0EC7-AC318D20F935}"/>
            </a:ext>
          </a:extLst>
        </xdr:cNvPr>
        <xdr:cNvSpPr txBox="1"/>
      </xdr:nvSpPr>
      <xdr:spPr>
        <a:xfrm>
          <a:off x="11091333" y="4878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64943</xdr:colOff>
      <xdr:row>2</xdr:row>
      <xdr:rowOff>32472</xdr:rowOff>
    </xdr:from>
    <xdr:to>
      <xdr:col>1</xdr:col>
      <xdr:colOff>736023</xdr:colOff>
      <xdr:row>3</xdr:row>
      <xdr:rowOff>43296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BC9970-3B04-0BEF-2F9E-CAA2B365A9CB}"/>
            </a:ext>
          </a:extLst>
        </xdr:cNvPr>
        <xdr:cNvSpPr/>
      </xdr:nvSpPr>
      <xdr:spPr bwMode="auto">
        <a:xfrm>
          <a:off x="64943" y="337272"/>
          <a:ext cx="947305" cy="23942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工事件名</a:t>
          </a:r>
        </a:p>
      </xdr:txBody>
    </xdr:sp>
    <xdr:clientData/>
  </xdr:twoCellAnchor>
  <xdr:twoCellAnchor>
    <xdr:from>
      <xdr:col>1</xdr:col>
      <xdr:colOff>628650</xdr:colOff>
      <xdr:row>0</xdr:row>
      <xdr:rowOff>85725</xdr:rowOff>
    </xdr:from>
    <xdr:to>
      <xdr:col>2</xdr:col>
      <xdr:colOff>45508</xdr:colOff>
      <xdr:row>2</xdr:row>
      <xdr:rowOff>100542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ADB0E95-6E74-B898-75DF-954BCDB593F0}"/>
            </a:ext>
          </a:extLst>
        </xdr:cNvPr>
        <xdr:cNvSpPr/>
      </xdr:nvSpPr>
      <xdr:spPr bwMode="auto">
        <a:xfrm>
          <a:off x="904875" y="85725"/>
          <a:ext cx="1521883" cy="3196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記　入　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6</xdr:col>
      <xdr:colOff>190500</xdr:colOff>
      <xdr:row>1</xdr:row>
      <xdr:rowOff>47625</xdr:rowOff>
    </xdr:to>
    <xdr:grpSp>
      <xdr:nvGrpSpPr>
        <xdr:cNvPr id="26925" name="グループ化 3">
          <a:extLst>
            <a:ext uri="{FF2B5EF4-FFF2-40B4-BE49-F238E27FC236}">
              <a16:creationId xmlns:a16="http://schemas.microsoft.com/office/drawing/2014/main" id="{599EDA8B-A76E-8E05-5781-6615086D61BF}"/>
            </a:ext>
          </a:extLst>
        </xdr:cNvPr>
        <xdr:cNvGrpSpPr>
          <a:grpSpLocks/>
        </xdr:cNvGrpSpPr>
      </xdr:nvGrpSpPr>
      <xdr:grpSpPr bwMode="auto">
        <a:xfrm>
          <a:off x="95250" y="95250"/>
          <a:ext cx="2000250" cy="304800"/>
          <a:chOff x="8782050" y="7219950"/>
          <a:chExt cx="1962150" cy="276225"/>
        </a:xfrm>
      </xdr:grpSpPr>
      <xdr:pic>
        <xdr:nvPicPr>
          <xdr:cNvPr id="26926" name="Picture 1" descr="NKマーク(小)">
            <a:extLst>
              <a:ext uri="{FF2B5EF4-FFF2-40B4-BE49-F238E27FC236}">
                <a16:creationId xmlns:a16="http://schemas.microsoft.com/office/drawing/2014/main" id="{8B000AF6-2A74-4765-170F-C4639BB1B7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82050" y="7219950"/>
            <a:ext cx="381000" cy="2547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6927" name="Picture 2" descr="NKロゴ01">
            <a:extLst>
              <a:ext uri="{FF2B5EF4-FFF2-40B4-BE49-F238E27FC236}">
                <a16:creationId xmlns:a16="http://schemas.microsoft.com/office/drawing/2014/main" id="{1021B01F-AE86-44FB-6C44-B6B1F0DEE0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29725" y="7219950"/>
            <a:ext cx="1514475" cy="2762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3</xdr:row>
      <xdr:rowOff>28575</xdr:rowOff>
    </xdr:from>
    <xdr:to>
      <xdr:col>21</xdr:col>
      <xdr:colOff>314325</xdr:colOff>
      <xdr:row>3</xdr:row>
      <xdr:rowOff>245052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47CBEDD-3EA5-487D-AD35-46CFBA9636B4}"/>
            </a:ext>
          </a:extLst>
        </xdr:cNvPr>
        <xdr:cNvSpPr/>
      </xdr:nvSpPr>
      <xdr:spPr bwMode="auto">
        <a:xfrm>
          <a:off x="7286625" y="666750"/>
          <a:ext cx="238125" cy="21647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0</xdr:col>
      <xdr:colOff>123825</xdr:colOff>
      <xdr:row>2</xdr:row>
      <xdr:rowOff>247650</xdr:rowOff>
    </xdr:from>
    <xdr:to>
      <xdr:col>5</xdr:col>
      <xdr:colOff>161925</xdr:colOff>
      <xdr:row>3</xdr:row>
      <xdr:rowOff>238125</xdr:rowOff>
    </xdr:to>
    <xdr:grpSp>
      <xdr:nvGrpSpPr>
        <xdr:cNvPr id="3" name="グループ化 3">
          <a:extLst>
            <a:ext uri="{FF2B5EF4-FFF2-40B4-BE49-F238E27FC236}">
              <a16:creationId xmlns:a16="http://schemas.microsoft.com/office/drawing/2014/main" id="{E74CDAD8-5468-4E5A-A5AF-9C41C82AC756}"/>
            </a:ext>
          </a:extLst>
        </xdr:cNvPr>
        <xdr:cNvGrpSpPr>
          <a:grpSpLocks/>
        </xdr:cNvGrpSpPr>
      </xdr:nvGrpSpPr>
      <xdr:grpSpPr bwMode="auto">
        <a:xfrm>
          <a:off x="123825" y="609600"/>
          <a:ext cx="1933575" cy="266700"/>
          <a:chOff x="8782050" y="7219950"/>
          <a:chExt cx="1962150" cy="276225"/>
        </a:xfrm>
      </xdr:grpSpPr>
      <xdr:pic>
        <xdr:nvPicPr>
          <xdr:cNvPr id="4" name="Picture 1" descr="NKマーク(小)">
            <a:extLst>
              <a:ext uri="{FF2B5EF4-FFF2-40B4-BE49-F238E27FC236}">
                <a16:creationId xmlns:a16="http://schemas.microsoft.com/office/drawing/2014/main" id="{7360A5F2-44A5-8436-AD0C-BBFFC06C930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82050" y="7219950"/>
            <a:ext cx="381000" cy="2547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2" descr="NKロゴ01">
            <a:extLst>
              <a:ext uri="{FF2B5EF4-FFF2-40B4-BE49-F238E27FC236}">
                <a16:creationId xmlns:a16="http://schemas.microsoft.com/office/drawing/2014/main" id="{45FA0BB4-A945-D757-BCC6-536F6F0C8F9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29725" y="7219950"/>
            <a:ext cx="1514475" cy="2762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9525</xdr:colOff>
      <xdr:row>7</xdr:row>
      <xdr:rowOff>0</xdr:rowOff>
    </xdr:from>
    <xdr:to>
      <xdr:col>15</xdr:col>
      <xdr:colOff>28575</xdr:colOff>
      <xdr:row>30</xdr:row>
      <xdr:rowOff>228600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B496DD6-3FF2-4FE9-8F88-978C15A3F775}"/>
            </a:ext>
          </a:extLst>
        </xdr:cNvPr>
        <xdr:cNvSpPr/>
      </xdr:nvSpPr>
      <xdr:spPr bwMode="auto">
        <a:xfrm>
          <a:off x="266700" y="1524000"/>
          <a:ext cx="4943475" cy="6143625"/>
        </a:xfrm>
        <a:prstGeom prst="rect">
          <a:avLst/>
        </a:prstGeom>
        <a:noFill/>
        <a:ln w="57150" cap="flat" cmpd="sng" algn="ctr">
          <a:solidFill>
            <a:schemeClr val="accent6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en-US" altLang="ja-JP" sz="1800" b="1">
            <a:solidFill>
              <a:schemeClr val="bg1"/>
            </a:solidFill>
          </a:endParaRPr>
        </a:p>
        <a:p>
          <a:pPr algn="ctr"/>
          <a:endParaRPr kumimoji="1" lang="en-US" altLang="ja-JP" sz="1800" b="1">
            <a:solidFill>
              <a:schemeClr val="bg1"/>
            </a:solidFill>
          </a:endParaRPr>
        </a:p>
        <a:p>
          <a:pPr algn="ctr"/>
          <a:endParaRPr kumimoji="1" lang="en-US" altLang="ja-JP" sz="1800" b="1"/>
        </a:p>
        <a:p>
          <a:pPr algn="ctr"/>
          <a:endParaRPr kumimoji="1" lang="en-US" altLang="ja-JP" sz="1800" b="1"/>
        </a:p>
        <a:p>
          <a:pPr algn="ctr"/>
          <a:endParaRPr kumimoji="1" lang="en-US" altLang="ja-JP" sz="1800" b="1"/>
        </a:p>
        <a:p>
          <a:pPr algn="ctr"/>
          <a:endParaRPr kumimoji="1" lang="en-US" altLang="ja-JP" sz="1800" b="1"/>
        </a:p>
        <a:p>
          <a:pPr algn="ctr"/>
          <a:endParaRPr kumimoji="1" lang="en-US" altLang="ja-JP" sz="1800" b="1"/>
        </a:p>
        <a:p>
          <a:pPr algn="ctr"/>
          <a:endParaRPr kumimoji="1" lang="en-US" altLang="ja-JP" sz="1800" b="1"/>
        </a:p>
        <a:p>
          <a:pPr algn="ctr"/>
          <a:endParaRPr kumimoji="1" lang="en-US" altLang="ja-JP" sz="1800" b="1"/>
        </a:p>
        <a:p>
          <a:pPr algn="ctr"/>
          <a:endParaRPr kumimoji="1" lang="en-US" altLang="ja-JP" sz="1800" b="1"/>
        </a:p>
        <a:p>
          <a:pPr algn="ctr"/>
          <a:endParaRPr kumimoji="1" lang="en-US" altLang="ja-JP" sz="1800" b="1"/>
        </a:p>
        <a:p>
          <a:pPr algn="ctr"/>
          <a:endParaRPr kumimoji="1" lang="en-US" altLang="ja-JP" sz="1800" b="1"/>
        </a:p>
        <a:p>
          <a:pPr algn="ctr"/>
          <a:endParaRPr kumimoji="1" lang="en-US" altLang="ja-JP" sz="1800" b="1"/>
        </a:p>
        <a:p>
          <a:pPr algn="ctr"/>
          <a:endParaRPr kumimoji="1" lang="en-US" altLang="ja-JP" sz="1800" b="1"/>
        </a:p>
        <a:p>
          <a:pPr algn="ctr"/>
          <a:endParaRPr kumimoji="1" lang="en-US" altLang="ja-JP" sz="1800" b="1"/>
        </a:p>
        <a:p>
          <a:pPr algn="ctr"/>
          <a:r>
            <a:rPr kumimoji="1" lang="ja-JP" altLang="en-US" sz="1800" b="1"/>
            <a:t>基本的に入力するところ</a:t>
          </a:r>
          <a:endParaRPr kumimoji="1" lang="en-US" altLang="ja-JP" sz="1800" b="1"/>
        </a:p>
        <a:p>
          <a:pPr algn="ctr"/>
          <a:r>
            <a:rPr kumimoji="1" lang="ja-JP" altLang="en-US" sz="1800" b="1"/>
            <a:t>このオレンジの枠の中になります</a:t>
          </a:r>
        </a:p>
      </xdr:txBody>
    </xdr:sp>
    <xdr:clientData/>
  </xdr:twoCellAnchor>
  <xdr:twoCellAnchor>
    <xdr:from>
      <xdr:col>1</xdr:col>
      <xdr:colOff>28575</xdr:colOff>
      <xdr:row>35</xdr:row>
      <xdr:rowOff>57150</xdr:rowOff>
    </xdr:from>
    <xdr:to>
      <xdr:col>21</xdr:col>
      <xdr:colOff>333375</xdr:colOff>
      <xdr:row>45</xdr:row>
      <xdr:rowOff>238125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88F25EA-5ED0-4CE3-AED9-417AC56E5A2F}"/>
            </a:ext>
          </a:extLst>
        </xdr:cNvPr>
        <xdr:cNvSpPr/>
      </xdr:nvSpPr>
      <xdr:spPr bwMode="auto">
        <a:xfrm>
          <a:off x="285750" y="8582025"/>
          <a:ext cx="7258050" cy="2847975"/>
        </a:xfrm>
        <a:prstGeom prst="rect">
          <a:avLst/>
        </a:prstGeom>
        <a:noFill/>
        <a:ln w="57150" cap="flat" cmpd="sng" algn="ctr">
          <a:solidFill>
            <a:srgbClr val="FF000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1800" b="1"/>
        </a:p>
      </xdr:txBody>
    </xdr:sp>
    <xdr:clientData/>
  </xdr:twoCellAnchor>
  <xdr:twoCellAnchor>
    <xdr:from>
      <xdr:col>4</xdr:col>
      <xdr:colOff>228600</xdr:colOff>
      <xdr:row>42</xdr:row>
      <xdr:rowOff>19050</xdr:rowOff>
    </xdr:from>
    <xdr:to>
      <xdr:col>16</xdr:col>
      <xdr:colOff>333375</xdr:colOff>
      <xdr:row>44</xdr:row>
      <xdr:rowOff>209550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6D48DFE-D354-4D52-BAFB-72333069D9C6}"/>
            </a:ext>
          </a:extLst>
        </xdr:cNvPr>
        <xdr:cNvSpPr txBox="1"/>
      </xdr:nvSpPr>
      <xdr:spPr>
        <a:xfrm>
          <a:off x="1809750" y="10410825"/>
          <a:ext cx="4095750" cy="723900"/>
        </a:xfrm>
        <a:prstGeom prst="rect">
          <a:avLst/>
        </a:prstGeom>
        <a:solidFill>
          <a:sysClr val="window" lastClr="FFFFFF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kumimoji="1" lang="ja-JP" altLang="en-US" sz="14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集計表は自動計算されるようになっておりますので、上の表を正確に記入して下さい。</a:t>
          </a:r>
          <a:endParaRPr kumimoji="1" lang="en-US" altLang="ja-JP" sz="1400" b="1">
            <a:latin typeface="AR丸ゴシック体M" panose="020B0609010101010101" pitchFamily="49" charset="-128"/>
            <a:ea typeface="AR丸ゴシック体M" panose="020B0609010101010101" pitchFamily="49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54120</xdr:colOff>
      <xdr:row>20</xdr:row>
      <xdr:rowOff>43296</xdr:rowOff>
    </xdr:from>
    <xdr:to>
      <xdr:col>4</xdr:col>
      <xdr:colOff>108240</xdr:colOff>
      <xdr:row>21</xdr:row>
      <xdr:rowOff>21648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89D4AB2-1871-0D72-FD47-91F507F215BA}"/>
            </a:ext>
          </a:extLst>
        </xdr:cNvPr>
        <xdr:cNvSpPr/>
      </xdr:nvSpPr>
      <xdr:spPr bwMode="auto">
        <a:xfrm>
          <a:off x="54120" y="4901046"/>
          <a:ext cx="854220" cy="29267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/>
            <a:t>摘要</a:t>
          </a:r>
        </a:p>
      </xdr:txBody>
    </xdr:sp>
    <xdr:clientData/>
  </xdr:twoCellAnchor>
  <xdr:twoCellAnchor>
    <xdr:from>
      <xdr:col>46</xdr:col>
      <xdr:colOff>64948</xdr:colOff>
      <xdr:row>6</xdr:row>
      <xdr:rowOff>64942</xdr:rowOff>
    </xdr:from>
    <xdr:to>
      <xdr:col>47</xdr:col>
      <xdr:colOff>108243</xdr:colOff>
      <xdr:row>6</xdr:row>
      <xdr:rowOff>281419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19D59B81-B031-2FE7-5118-48C4AF694044}"/>
            </a:ext>
          </a:extLst>
        </xdr:cNvPr>
        <xdr:cNvSpPr/>
      </xdr:nvSpPr>
      <xdr:spPr bwMode="auto">
        <a:xfrm>
          <a:off x="9266098" y="1512742"/>
          <a:ext cx="243320" cy="21647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64943</xdr:colOff>
      <xdr:row>2</xdr:row>
      <xdr:rowOff>32472</xdr:rowOff>
    </xdr:from>
    <xdr:to>
      <xdr:col>1</xdr:col>
      <xdr:colOff>736023</xdr:colOff>
      <xdr:row>3</xdr:row>
      <xdr:rowOff>43296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AD3164E-6462-EB46-FD29-730CBAB02C68}"/>
            </a:ext>
          </a:extLst>
        </xdr:cNvPr>
        <xdr:cNvSpPr/>
      </xdr:nvSpPr>
      <xdr:spPr bwMode="auto">
        <a:xfrm>
          <a:off x="64943" y="337272"/>
          <a:ext cx="947305" cy="23942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工事件名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6</xdr:col>
      <xdr:colOff>190500</xdr:colOff>
      <xdr:row>1</xdr:row>
      <xdr:rowOff>47625</xdr:rowOff>
    </xdr:to>
    <xdr:grpSp>
      <xdr:nvGrpSpPr>
        <xdr:cNvPr id="20808" name="グループ化 3">
          <a:extLst>
            <a:ext uri="{FF2B5EF4-FFF2-40B4-BE49-F238E27FC236}">
              <a16:creationId xmlns:a16="http://schemas.microsoft.com/office/drawing/2014/main" id="{25D9081C-451B-F61A-E7ED-231D026B944F}"/>
            </a:ext>
          </a:extLst>
        </xdr:cNvPr>
        <xdr:cNvGrpSpPr>
          <a:grpSpLocks/>
        </xdr:cNvGrpSpPr>
      </xdr:nvGrpSpPr>
      <xdr:grpSpPr bwMode="auto">
        <a:xfrm>
          <a:off x="95250" y="95250"/>
          <a:ext cx="2000250" cy="304800"/>
          <a:chOff x="8782050" y="7219950"/>
          <a:chExt cx="1962150" cy="276225"/>
        </a:xfrm>
      </xdr:grpSpPr>
      <xdr:pic>
        <xdr:nvPicPr>
          <xdr:cNvPr id="20809" name="Picture 1" descr="NKマーク(小)">
            <a:extLst>
              <a:ext uri="{FF2B5EF4-FFF2-40B4-BE49-F238E27FC236}">
                <a16:creationId xmlns:a16="http://schemas.microsoft.com/office/drawing/2014/main" id="{D7981D26-EA73-5456-6B32-92702B5AB18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82050" y="7219950"/>
            <a:ext cx="381000" cy="2547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810" name="Picture 2" descr="NKロゴ01">
            <a:extLst>
              <a:ext uri="{FF2B5EF4-FFF2-40B4-BE49-F238E27FC236}">
                <a16:creationId xmlns:a16="http://schemas.microsoft.com/office/drawing/2014/main" id="{4E090D49-9AA7-C9F1-6268-E1134BCBAE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29725" y="7219950"/>
            <a:ext cx="1514475" cy="2762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3</xdr:row>
      <xdr:rowOff>28575</xdr:rowOff>
    </xdr:from>
    <xdr:to>
      <xdr:col>21</xdr:col>
      <xdr:colOff>314325</xdr:colOff>
      <xdr:row>3</xdr:row>
      <xdr:rowOff>245052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C1F45A22-F193-A163-FA03-270FE88A59D5}"/>
            </a:ext>
          </a:extLst>
        </xdr:cNvPr>
        <xdr:cNvSpPr/>
      </xdr:nvSpPr>
      <xdr:spPr bwMode="auto">
        <a:xfrm>
          <a:off x="7267575" y="657225"/>
          <a:ext cx="238125" cy="21647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0</xdr:col>
      <xdr:colOff>123825</xdr:colOff>
      <xdr:row>2</xdr:row>
      <xdr:rowOff>247650</xdr:rowOff>
    </xdr:from>
    <xdr:to>
      <xdr:col>5</xdr:col>
      <xdr:colOff>161925</xdr:colOff>
      <xdr:row>3</xdr:row>
      <xdr:rowOff>238125</xdr:rowOff>
    </xdr:to>
    <xdr:grpSp>
      <xdr:nvGrpSpPr>
        <xdr:cNvPr id="28008" name="グループ化 3">
          <a:extLst>
            <a:ext uri="{FF2B5EF4-FFF2-40B4-BE49-F238E27FC236}">
              <a16:creationId xmlns:a16="http://schemas.microsoft.com/office/drawing/2014/main" id="{2F8F30A9-BF9B-7D78-43BB-8E167B06128E}"/>
            </a:ext>
          </a:extLst>
        </xdr:cNvPr>
        <xdr:cNvGrpSpPr>
          <a:grpSpLocks/>
        </xdr:cNvGrpSpPr>
      </xdr:nvGrpSpPr>
      <xdr:grpSpPr bwMode="auto">
        <a:xfrm>
          <a:off x="123825" y="609600"/>
          <a:ext cx="1933575" cy="266700"/>
          <a:chOff x="8782050" y="7219950"/>
          <a:chExt cx="1962150" cy="276225"/>
        </a:xfrm>
      </xdr:grpSpPr>
      <xdr:pic>
        <xdr:nvPicPr>
          <xdr:cNvPr id="28009" name="Picture 1" descr="NKマーク(小)">
            <a:extLst>
              <a:ext uri="{FF2B5EF4-FFF2-40B4-BE49-F238E27FC236}">
                <a16:creationId xmlns:a16="http://schemas.microsoft.com/office/drawing/2014/main" id="{1768ED02-3828-0261-A43E-ADFED957E0C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82050" y="7219950"/>
            <a:ext cx="381000" cy="2547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010" name="Picture 2" descr="NKロゴ01">
            <a:extLst>
              <a:ext uri="{FF2B5EF4-FFF2-40B4-BE49-F238E27FC236}">
                <a16:creationId xmlns:a16="http://schemas.microsoft.com/office/drawing/2014/main" id="{8DDEB6BB-1830-DA7D-EE7E-B2C6F3404E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29725" y="7219950"/>
            <a:ext cx="1514475" cy="2762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21133-92B3-4C29-967D-A9D95FF9C85F}">
  <sheetPr codeName="Sheet2"/>
  <dimension ref="A1:AZ67"/>
  <sheetViews>
    <sheetView showZeros="0" tabSelected="1" view="pageBreakPreview" zoomScale="90" zoomScaleNormal="75" zoomScaleSheetLayoutView="90" workbookViewId="0"/>
  </sheetViews>
  <sheetFormatPr defaultRowHeight="20.100000000000001" customHeight="1"/>
  <cols>
    <col min="1" max="48" width="2.625" style="1" customWidth="1"/>
    <col min="49" max="49" width="1.125" style="1" customWidth="1"/>
    <col min="50" max="51" width="9" style="1"/>
    <col min="52" max="52" width="0" style="1" hidden="1" customWidth="1"/>
    <col min="53" max="16384" width="9" style="1"/>
  </cols>
  <sheetData>
    <row r="1" spans="1:50" ht="20.100000000000001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AP1" s="20"/>
      <c r="AQ1" s="20"/>
      <c r="AR1" s="19" t="s">
        <v>47</v>
      </c>
      <c r="AS1" s="279"/>
      <c r="AT1" s="279"/>
      <c r="AU1" s="279"/>
      <c r="AV1" s="279"/>
    </row>
    <row r="2" spans="1:50" ht="6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50" ht="17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AL3" s="280"/>
      <c r="AM3" s="280"/>
      <c r="AN3" s="281" t="s">
        <v>152</v>
      </c>
      <c r="AO3" s="281"/>
      <c r="AP3" s="16" t="s">
        <v>27</v>
      </c>
      <c r="AQ3" s="281" t="s">
        <v>153</v>
      </c>
      <c r="AR3" s="281"/>
      <c r="AS3" s="16" t="s">
        <v>26</v>
      </c>
      <c r="AT3" s="281" t="s">
        <v>154</v>
      </c>
      <c r="AU3" s="281"/>
      <c r="AV3" s="15" t="s">
        <v>25</v>
      </c>
      <c r="AX3" s="34" t="s">
        <v>35</v>
      </c>
    </row>
    <row r="4" spans="1:50" ht="17.25">
      <c r="A4" s="277" t="s">
        <v>28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8" t="s">
        <v>20</v>
      </c>
      <c r="M4" s="278"/>
      <c r="N4" s="278"/>
      <c r="O4" s="17"/>
      <c r="P4" s="5"/>
      <c r="AX4" s="32"/>
    </row>
    <row r="5" spans="1:50" ht="13.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AC5" s="273" t="s">
        <v>30</v>
      </c>
      <c r="AD5" s="273"/>
      <c r="AE5" s="273"/>
      <c r="AF5" s="273"/>
      <c r="AG5" s="273"/>
      <c r="AH5" s="273"/>
      <c r="AX5" s="35" t="s">
        <v>36</v>
      </c>
    </row>
    <row r="6" spans="1:50" ht="24.75" customHeight="1" thickBot="1">
      <c r="A6" s="18" t="s">
        <v>29</v>
      </c>
      <c r="B6" s="5"/>
      <c r="C6" s="5"/>
      <c r="D6" s="5"/>
      <c r="E6" s="5"/>
      <c r="F6" s="5"/>
      <c r="G6" s="5"/>
      <c r="H6" s="5"/>
      <c r="I6" s="5"/>
      <c r="J6" s="7"/>
      <c r="K6" s="7"/>
      <c r="L6" s="5"/>
      <c r="M6" s="5"/>
      <c r="N6" s="5"/>
      <c r="O6" s="5"/>
      <c r="P6" s="5"/>
      <c r="AA6" s="40"/>
      <c r="AC6" s="274" t="s">
        <v>0</v>
      </c>
      <c r="AD6" s="274"/>
      <c r="AE6" s="274"/>
      <c r="AF6" s="274"/>
      <c r="AG6" s="274"/>
      <c r="AH6" s="274"/>
      <c r="AI6" s="275" t="s">
        <v>41</v>
      </c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X6" s="36" t="s">
        <v>131</v>
      </c>
    </row>
    <row r="7" spans="1:50" ht="24.95" customHeight="1" thickTop="1" thickBot="1">
      <c r="A7" s="260" t="s">
        <v>16</v>
      </c>
      <c r="B7" s="260"/>
      <c r="C7" s="260"/>
      <c r="D7" s="260"/>
      <c r="E7" s="260"/>
      <c r="F7" s="260"/>
      <c r="G7" s="260"/>
      <c r="H7" s="260"/>
      <c r="I7" s="250">
        <v>2000000</v>
      </c>
      <c r="J7" s="251"/>
      <c r="K7" s="251"/>
      <c r="L7" s="251"/>
      <c r="M7" s="251"/>
      <c r="N7" s="251"/>
      <c r="O7" s="251"/>
      <c r="P7" s="251"/>
      <c r="Q7" s="251"/>
      <c r="R7" s="21"/>
      <c r="S7" s="21"/>
      <c r="T7" s="22"/>
      <c r="AC7" s="261" t="s">
        <v>1</v>
      </c>
      <c r="AD7" s="261"/>
      <c r="AE7" s="261"/>
      <c r="AF7" s="261"/>
      <c r="AG7" s="261"/>
      <c r="AH7" s="261"/>
      <c r="AI7" s="276" t="s">
        <v>42</v>
      </c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X7" s="36" t="s">
        <v>33</v>
      </c>
    </row>
    <row r="8" spans="1:50" ht="24.95" customHeight="1" thickTop="1" thickBot="1">
      <c r="A8" s="260" t="s">
        <v>159</v>
      </c>
      <c r="B8" s="260"/>
      <c r="C8" s="260"/>
      <c r="D8" s="260"/>
      <c r="E8" s="260"/>
      <c r="F8" s="260"/>
      <c r="G8" s="260"/>
      <c r="H8" s="260"/>
      <c r="I8" s="250">
        <f>ROUNDDOWN(I7*0.08,0)</f>
        <v>160000</v>
      </c>
      <c r="J8" s="251"/>
      <c r="K8" s="251"/>
      <c r="L8" s="251"/>
      <c r="M8" s="251"/>
      <c r="N8" s="251"/>
      <c r="O8" s="251"/>
      <c r="P8" s="251"/>
      <c r="Q8" s="251"/>
      <c r="R8" s="21"/>
      <c r="S8" s="21"/>
      <c r="T8" s="22"/>
      <c r="AC8" s="261" t="s">
        <v>48</v>
      </c>
      <c r="AD8" s="261"/>
      <c r="AE8" s="261"/>
      <c r="AF8" s="261"/>
      <c r="AG8" s="261"/>
      <c r="AH8" s="261"/>
      <c r="AI8" s="262" t="s">
        <v>49</v>
      </c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X8" s="35" t="s">
        <v>132</v>
      </c>
    </row>
    <row r="9" spans="1:50" ht="24.95" customHeight="1" thickTop="1" thickBot="1">
      <c r="A9" s="260" t="s">
        <v>50</v>
      </c>
      <c r="B9" s="260"/>
      <c r="C9" s="260"/>
      <c r="D9" s="260"/>
      <c r="E9" s="260"/>
      <c r="F9" s="260"/>
      <c r="G9" s="260"/>
      <c r="H9" s="260"/>
      <c r="I9" s="250">
        <f>SUM(I7:Q8)</f>
        <v>2160000</v>
      </c>
      <c r="J9" s="251"/>
      <c r="K9" s="251"/>
      <c r="L9" s="251"/>
      <c r="M9" s="251"/>
      <c r="N9" s="251"/>
      <c r="O9" s="251"/>
      <c r="P9" s="251"/>
      <c r="Q9" s="251"/>
      <c r="R9" s="21"/>
      <c r="S9" s="21"/>
      <c r="T9" s="22"/>
      <c r="AC9" s="261" t="s">
        <v>51</v>
      </c>
      <c r="AD9" s="261"/>
      <c r="AE9" s="261"/>
      <c r="AF9" s="261"/>
      <c r="AG9" s="261"/>
      <c r="AH9" s="261"/>
      <c r="AI9" s="262" t="s">
        <v>52</v>
      </c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X9" s="35" t="s">
        <v>38</v>
      </c>
    </row>
    <row r="10" spans="1:50" ht="4.5" customHeight="1" thickTop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</row>
    <row r="11" spans="1:50" ht="24.95" customHeight="1">
      <c r="A11" s="263"/>
      <c r="B11" s="263"/>
      <c r="C11" s="263"/>
      <c r="D11" s="263"/>
      <c r="E11" s="263"/>
      <c r="F11" s="263"/>
      <c r="G11" s="263"/>
      <c r="H11" s="263"/>
      <c r="I11" s="264"/>
      <c r="J11" s="264"/>
      <c r="K11" s="264"/>
      <c r="L11" s="264"/>
      <c r="M11" s="264"/>
      <c r="N11" s="264"/>
      <c r="O11" s="264"/>
      <c r="P11" s="264"/>
      <c r="Q11" s="264"/>
      <c r="R11" s="111"/>
      <c r="S11" s="111"/>
      <c r="T11" s="111"/>
      <c r="AC11" s="265" t="s">
        <v>149</v>
      </c>
      <c r="AD11" s="265"/>
      <c r="AE11" s="265"/>
      <c r="AF11" s="265"/>
      <c r="AG11" s="265"/>
      <c r="AH11" s="265"/>
      <c r="AI11" s="112" t="s">
        <v>150</v>
      </c>
      <c r="AJ11" s="113">
        <v>0</v>
      </c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</row>
    <row r="12" spans="1:50" ht="6" customHeight="1" thickBot="1">
      <c r="A12" s="5"/>
      <c r="B12" s="5"/>
      <c r="C12" s="9"/>
      <c r="D12" s="9"/>
      <c r="E12" s="5"/>
      <c r="F12" s="5"/>
      <c r="G12" s="5"/>
      <c r="H12" s="5"/>
      <c r="I12" s="3"/>
      <c r="J12" s="3"/>
      <c r="K12" s="8"/>
      <c r="L12" s="5"/>
      <c r="M12" s="5"/>
      <c r="N12" s="5"/>
      <c r="O12" s="5"/>
      <c r="P12" s="5"/>
      <c r="AX12" s="35"/>
    </row>
    <row r="13" spans="1:50" ht="24.95" customHeight="1" thickTop="1" thickBot="1">
      <c r="A13" s="266" t="s">
        <v>2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7" t="s">
        <v>43</v>
      </c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9"/>
      <c r="Z13" s="270" t="s">
        <v>53</v>
      </c>
      <c r="AA13" s="271"/>
      <c r="AB13" s="271"/>
      <c r="AC13" s="272"/>
      <c r="AD13" s="268" t="s">
        <v>54</v>
      </c>
      <c r="AE13" s="268"/>
      <c r="AF13" s="268"/>
      <c r="AG13" s="268"/>
      <c r="AH13" s="269"/>
      <c r="AI13" s="252" t="s">
        <v>9</v>
      </c>
      <c r="AJ13" s="253"/>
      <c r="AK13" s="253"/>
      <c r="AL13" s="253"/>
      <c r="AM13" s="253"/>
      <c r="AN13" s="253"/>
      <c r="AO13" s="253"/>
      <c r="AP13" s="237"/>
      <c r="AQ13" s="237"/>
      <c r="AR13" s="237"/>
      <c r="AS13" s="237"/>
      <c r="AT13" s="237"/>
      <c r="AU13" s="237"/>
      <c r="AV13" s="237"/>
      <c r="AX13" s="37" t="s">
        <v>34</v>
      </c>
    </row>
    <row r="14" spans="1:50" s="2" customFormat="1" ht="9.75" customHeight="1" thickTop="1" thickBo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AX14" s="33"/>
    </row>
    <row r="15" spans="1:50" s="2" customFormat="1" ht="24.95" customHeight="1" thickTop="1" thickBot="1">
      <c r="A15" s="254" t="s">
        <v>8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55">
        <v>5000000</v>
      </c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3"/>
      <c r="X15" s="23"/>
      <c r="Y15" s="24"/>
      <c r="Z15" s="247" t="s">
        <v>8</v>
      </c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AU15" s="248"/>
      <c r="AV15" s="248"/>
      <c r="AX15" s="35" t="s">
        <v>39</v>
      </c>
    </row>
    <row r="16" spans="1:50" s="2" customFormat="1" ht="24.95" customHeight="1" thickTop="1" thickBot="1">
      <c r="A16" s="256" t="s">
        <v>31</v>
      </c>
      <c r="B16" s="257"/>
      <c r="C16" s="257"/>
      <c r="D16" s="257"/>
      <c r="E16" s="257"/>
      <c r="F16" s="257"/>
      <c r="G16" s="257"/>
      <c r="H16" s="25">
        <v>2</v>
      </c>
      <c r="I16" s="258" t="s">
        <v>24</v>
      </c>
      <c r="J16" s="258"/>
      <c r="K16" s="26"/>
      <c r="L16" s="250">
        <v>3000000</v>
      </c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3"/>
      <c r="X16" s="23"/>
      <c r="Y16" s="24"/>
      <c r="Z16" s="240" t="s">
        <v>22</v>
      </c>
      <c r="AA16" s="237"/>
      <c r="AB16" s="237"/>
      <c r="AC16" s="237"/>
      <c r="AD16" s="237"/>
      <c r="AE16" s="237"/>
      <c r="AF16" s="237"/>
      <c r="AG16" s="237"/>
      <c r="AH16" s="237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S16" s="248"/>
      <c r="AT16" s="248"/>
      <c r="AU16" s="248"/>
      <c r="AV16" s="248"/>
      <c r="AX16" s="35" t="s">
        <v>55</v>
      </c>
    </row>
    <row r="17" spans="1:52" s="2" customFormat="1" ht="24.95" customHeight="1" thickTop="1" thickBot="1">
      <c r="A17" s="256" t="s">
        <v>32</v>
      </c>
      <c r="B17" s="257"/>
      <c r="C17" s="257"/>
      <c r="D17" s="257"/>
      <c r="E17" s="257"/>
      <c r="F17" s="257"/>
      <c r="G17" s="259">
        <v>100</v>
      </c>
      <c r="H17" s="259"/>
      <c r="I17" s="27" t="s">
        <v>56</v>
      </c>
      <c r="J17" s="27" t="s">
        <v>57</v>
      </c>
      <c r="K17" s="26"/>
      <c r="L17" s="250">
        <f>ROUNDDOWN(L16*G17/100,0)</f>
        <v>3000000</v>
      </c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3"/>
      <c r="X17" s="23"/>
      <c r="Y17" s="24"/>
      <c r="Z17" s="247" t="s">
        <v>19</v>
      </c>
      <c r="AA17" s="248"/>
      <c r="AB17" s="248"/>
      <c r="AC17" s="248"/>
      <c r="AD17" s="248"/>
      <c r="AE17" s="248"/>
      <c r="AF17" s="248"/>
      <c r="AG17" s="248"/>
      <c r="AH17" s="248"/>
      <c r="AI17" s="248"/>
      <c r="AJ17" s="248"/>
      <c r="AK17" s="248"/>
      <c r="AL17" s="248"/>
      <c r="AM17" s="248"/>
      <c r="AN17" s="248"/>
      <c r="AO17" s="248"/>
      <c r="AP17" s="248"/>
      <c r="AQ17" s="248"/>
      <c r="AR17" s="248"/>
      <c r="AS17" s="248"/>
      <c r="AT17" s="248"/>
      <c r="AU17" s="248"/>
      <c r="AV17" s="248"/>
      <c r="AX17" s="109" t="s">
        <v>133</v>
      </c>
      <c r="AZ17" s="2">
        <v>100</v>
      </c>
    </row>
    <row r="18" spans="1:52" s="2" customFormat="1" ht="24.95" customHeight="1" thickTop="1" thickBot="1">
      <c r="A18" s="249" t="s">
        <v>3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50">
        <v>1000000</v>
      </c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3"/>
      <c r="X18" s="23"/>
      <c r="Y18" s="24"/>
      <c r="Z18" s="247" t="s">
        <v>11</v>
      </c>
      <c r="AA18" s="248"/>
      <c r="AB18" s="248"/>
      <c r="AC18" s="248"/>
      <c r="AD18" s="248"/>
      <c r="AE18" s="248"/>
      <c r="AF18" s="248"/>
      <c r="AG18" s="248"/>
      <c r="AH18" s="248"/>
      <c r="AI18" s="248"/>
      <c r="AJ18" s="248"/>
      <c r="AK18" s="248"/>
      <c r="AL18" s="248"/>
      <c r="AM18" s="248"/>
      <c r="AN18" s="248"/>
      <c r="AO18" s="248"/>
      <c r="AP18" s="248"/>
      <c r="AQ18" s="248"/>
      <c r="AR18" s="248"/>
      <c r="AS18" s="248"/>
      <c r="AT18" s="248"/>
      <c r="AU18" s="248"/>
      <c r="AV18" s="248"/>
      <c r="AX18" s="38" t="s">
        <v>40</v>
      </c>
      <c r="AZ18" s="2">
        <v>90</v>
      </c>
    </row>
    <row r="19" spans="1:52" s="2" customFormat="1" ht="24.95" customHeight="1" thickTop="1" thickBot="1">
      <c r="A19" s="249" t="s">
        <v>7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50">
        <f>SUM(L17-L18)</f>
        <v>2000000</v>
      </c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3"/>
      <c r="X19" s="23"/>
      <c r="Y19" s="24"/>
      <c r="Z19" s="247" t="s">
        <v>12</v>
      </c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48"/>
      <c r="AV19" s="248"/>
      <c r="AX19" s="38" t="s">
        <v>58</v>
      </c>
      <c r="AZ19" s="2">
        <v>80</v>
      </c>
    </row>
    <row r="20" spans="1:52" s="2" customFormat="1" ht="24.95" customHeight="1" thickTop="1" thickBot="1">
      <c r="A20" s="249" t="s">
        <v>18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50">
        <f>SUM(L15-L16)</f>
        <v>2000000</v>
      </c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3"/>
      <c r="X20" s="23"/>
      <c r="Y20" s="24"/>
      <c r="Z20" s="247" t="s">
        <v>21</v>
      </c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248"/>
      <c r="AP20" s="248"/>
      <c r="AQ20" s="248"/>
      <c r="AR20" s="248"/>
      <c r="AS20" s="248"/>
      <c r="AT20" s="248"/>
      <c r="AU20" s="248"/>
      <c r="AV20" s="248"/>
    </row>
    <row r="21" spans="1:52" s="2" customFormat="1" ht="24.95" customHeight="1" thickTop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  <c r="Z21" s="247" t="s">
        <v>13</v>
      </c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248"/>
      <c r="AP21" s="248"/>
      <c r="AQ21" s="248"/>
      <c r="AR21" s="248"/>
      <c r="AS21" s="248"/>
      <c r="AT21" s="248"/>
      <c r="AU21" s="248"/>
      <c r="AV21" s="248"/>
    </row>
    <row r="22" spans="1:52" s="2" customFormat="1" ht="24.95" customHeight="1">
      <c r="A22" s="241"/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3"/>
      <c r="Z22" s="247" t="s">
        <v>10</v>
      </c>
      <c r="AA22" s="248"/>
      <c r="AB22" s="248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8"/>
      <c r="AN22" s="248"/>
      <c r="AO22" s="248"/>
      <c r="AP22" s="248"/>
      <c r="AQ22" s="248"/>
      <c r="AR22" s="248"/>
      <c r="AS22" s="248"/>
      <c r="AT22" s="248"/>
      <c r="AU22" s="248"/>
      <c r="AV22" s="248"/>
    </row>
    <row r="23" spans="1:52" s="2" customFormat="1" ht="24.95" customHeight="1">
      <c r="A23" s="241"/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3"/>
      <c r="Z23" s="247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48"/>
      <c r="AT23" s="248"/>
      <c r="AU23" s="248"/>
      <c r="AV23" s="248"/>
    </row>
    <row r="24" spans="1:52" s="2" customFormat="1" ht="24.95" customHeight="1">
      <c r="A24" s="241"/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3"/>
      <c r="Z24" s="247" t="s">
        <v>14</v>
      </c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48"/>
      <c r="AU24" s="248"/>
      <c r="AV24" s="248"/>
    </row>
    <row r="25" spans="1:52" s="2" customFormat="1" ht="24.95" customHeight="1" thickBot="1">
      <c r="A25" s="244"/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6"/>
      <c r="Z25" s="247" t="s">
        <v>15</v>
      </c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Y25" s="1" t="s">
        <v>163</v>
      </c>
    </row>
    <row r="26" spans="1:52" ht="6.75" customHeight="1" thickTop="1">
      <c r="A26" s="14"/>
      <c r="B26" s="13"/>
      <c r="C26" s="13"/>
      <c r="D26" s="13"/>
      <c r="E26" s="13"/>
      <c r="F26" s="13"/>
      <c r="G26" s="13"/>
      <c r="H26" s="3"/>
      <c r="I26" s="3"/>
      <c r="J26" s="3"/>
      <c r="K26" s="3"/>
      <c r="L26" s="10"/>
      <c r="M26" s="10"/>
      <c r="N26" s="10"/>
      <c r="O26" s="10"/>
      <c r="P26" s="11"/>
    </row>
    <row r="27" spans="1:52" ht="16.5" customHeight="1">
      <c r="A27" s="5"/>
      <c r="B27" s="12"/>
      <c r="C27" s="12"/>
      <c r="D27" s="12"/>
      <c r="E27" s="12"/>
      <c r="F27" s="12"/>
      <c r="G27" s="12"/>
      <c r="H27" s="4"/>
      <c r="I27" s="4"/>
      <c r="J27" s="4"/>
      <c r="K27" s="3"/>
      <c r="L27" s="3"/>
      <c r="M27" s="3"/>
      <c r="N27" s="3"/>
      <c r="O27" s="3"/>
      <c r="P27" s="5"/>
      <c r="AC27" s="237" t="s">
        <v>4</v>
      </c>
      <c r="AD27" s="237"/>
      <c r="AE27" s="237"/>
      <c r="AF27" s="237"/>
      <c r="AG27" s="238" t="s">
        <v>5</v>
      </c>
      <c r="AH27" s="239"/>
      <c r="AI27" s="239"/>
      <c r="AJ27" s="240"/>
      <c r="AK27" s="237" t="s">
        <v>151</v>
      </c>
      <c r="AL27" s="237"/>
      <c r="AM27" s="237"/>
      <c r="AN27" s="237"/>
      <c r="AO27" s="237" t="s">
        <v>6</v>
      </c>
      <c r="AP27" s="237"/>
      <c r="AQ27" s="237"/>
      <c r="AR27" s="237"/>
      <c r="AS27" s="237"/>
      <c r="AT27" s="237"/>
      <c r="AU27" s="237"/>
      <c r="AV27" s="237"/>
    </row>
    <row r="28" spans="1:52" ht="36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  <c r="N28" s="6"/>
      <c r="O28" s="5"/>
      <c r="P28" s="5"/>
      <c r="AC28" s="237"/>
      <c r="AD28" s="237"/>
      <c r="AE28" s="237"/>
      <c r="AF28" s="237"/>
      <c r="AG28" s="238"/>
      <c r="AH28" s="239"/>
      <c r="AI28" s="239"/>
      <c r="AJ28" s="240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</row>
    <row r="29" spans="1:52" ht="24.9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52" ht="24.9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52" ht="24.95" customHeight="1">
      <c r="A31" s="5"/>
      <c r="B31" s="5"/>
      <c r="C31" s="5"/>
      <c r="D31" s="5"/>
      <c r="E31" s="5"/>
      <c r="F31" s="5"/>
      <c r="G31" s="5"/>
      <c r="H31" s="5"/>
      <c r="I31" s="6"/>
      <c r="J31" s="6"/>
      <c r="K31" s="6"/>
      <c r="L31" s="6"/>
      <c r="M31" s="6"/>
      <c r="N31" s="6"/>
      <c r="O31" s="6"/>
      <c r="P31" s="6"/>
    </row>
    <row r="32" spans="1:5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1.95" customHeight="1"/>
    <row r="58" ht="21.95" customHeight="1"/>
    <row r="59" ht="21.95" customHeight="1"/>
    <row r="60" ht="21.95" customHeight="1"/>
    <row r="61" ht="21.95" customHeight="1"/>
    <row r="62" ht="21.95" customHeight="1"/>
    <row r="63" ht="21.95" customHeight="1"/>
    <row r="64" ht="21.95" customHeight="1"/>
    <row r="65" ht="21.95" customHeight="1"/>
    <row r="66" ht="21.95" customHeight="1"/>
    <row r="67" ht="21.95" customHeight="1"/>
  </sheetData>
  <protectedRanges>
    <protectedRange sqref="AI11:AV11" name="範囲1_1"/>
  </protectedRanges>
  <mergeCells count="78">
    <mergeCell ref="A4:K4"/>
    <mergeCell ref="L4:N4"/>
    <mergeCell ref="AS1:AV1"/>
    <mergeCell ref="AL3:AM3"/>
    <mergeCell ref="AN3:AO3"/>
    <mergeCell ref="AQ3:AR3"/>
    <mergeCell ref="AT3:AU3"/>
    <mergeCell ref="AC5:AH5"/>
    <mergeCell ref="AC6:AH6"/>
    <mergeCell ref="AI6:AV6"/>
    <mergeCell ref="A7:H7"/>
    <mergeCell ref="I7:Q7"/>
    <mergeCell ref="AC7:AH7"/>
    <mergeCell ref="AI7:AV7"/>
    <mergeCell ref="AP13:AV13"/>
    <mergeCell ref="A8:H8"/>
    <mergeCell ref="I8:Q8"/>
    <mergeCell ref="AC8:AH8"/>
    <mergeCell ref="AI8:AV8"/>
    <mergeCell ref="A9:H9"/>
    <mergeCell ref="I9:Q9"/>
    <mergeCell ref="AC9:AH9"/>
    <mergeCell ref="AI9:AV9"/>
    <mergeCell ref="A11:H11"/>
    <mergeCell ref="I11:Q11"/>
    <mergeCell ref="AC11:AH11"/>
    <mergeCell ref="A13:K13"/>
    <mergeCell ref="L13:Y13"/>
    <mergeCell ref="Z13:AC13"/>
    <mergeCell ref="AD13:AH13"/>
    <mergeCell ref="AI13:AO13"/>
    <mergeCell ref="A18:K18"/>
    <mergeCell ref="L18:V18"/>
    <mergeCell ref="Z18:AH18"/>
    <mergeCell ref="AI18:AV18"/>
    <mergeCell ref="A15:K15"/>
    <mergeCell ref="L15:V15"/>
    <mergeCell ref="Z15:AH15"/>
    <mergeCell ref="AI15:AV15"/>
    <mergeCell ref="A16:G16"/>
    <mergeCell ref="I16:J16"/>
    <mergeCell ref="L16:V16"/>
    <mergeCell ref="Z16:AH16"/>
    <mergeCell ref="AI16:AV16"/>
    <mergeCell ref="A17:F17"/>
    <mergeCell ref="G17:H17"/>
    <mergeCell ref="L17:V17"/>
    <mergeCell ref="Z17:AH17"/>
    <mergeCell ref="AI17:AV17"/>
    <mergeCell ref="A19:K19"/>
    <mergeCell ref="L19:V19"/>
    <mergeCell ref="Z19:AH19"/>
    <mergeCell ref="AI19:AV19"/>
    <mergeCell ref="A20:K20"/>
    <mergeCell ref="L20:V20"/>
    <mergeCell ref="Z20:AH20"/>
    <mergeCell ref="AI20:AV20"/>
    <mergeCell ref="Z21:AH21"/>
    <mergeCell ref="AI21:AV21"/>
    <mergeCell ref="A22:Y25"/>
    <mergeCell ref="Z22:AH22"/>
    <mergeCell ref="AI22:AV22"/>
    <mergeCell ref="Z23:AH23"/>
    <mergeCell ref="AI23:AV23"/>
    <mergeCell ref="Z24:AH24"/>
    <mergeCell ref="AI24:AV24"/>
    <mergeCell ref="Z25:AH25"/>
    <mergeCell ref="AI25:AV25"/>
    <mergeCell ref="AC27:AF27"/>
    <mergeCell ref="AG27:AJ27"/>
    <mergeCell ref="AK27:AN27"/>
    <mergeCell ref="AO27:AR27"/>
    <mergeCell ref="AS27:AV27"/>
    <mergeCell ref="AC28:AF28"/>
    <mergeCell ref="AG28:AJ28"/>
    <mergeCell ref="AK28:AN28"/>
    <mergeCell ref="AO28:AR28"/>
    <mergeCell ref="AS28:AV28"/>
  </mergeCells>
  <phoneticPr fontId="2"/>
  <dataValidations count="1">
    <dataValidation type="list" allowBlank="1" showInputMessage="1" showErrorMessage="1" sqref="G17:H17" xr:uid="{C6FFA457-AAE4-4E40-85FE-40011769F0AE}">
      <formula1>AZ17:AZ19</formula1>
    </dataValidation>
  </dataValidations>
  <printOptions horizontalCentered="1" verticalCentered="1"/>
  <pageMargins left="0.59055118110236227" right="0.59055118110236227" top="0.39370078740157483" bottom="0" header="0.43307086614173229" footer="0"/>
  <pageSetup paperSize="9" orientation="landscape" r:id="rId1"/>
  <headerFooter alignWithMargins="0">
    <oddHeader>&amp;C&amp;"ＭＳ Ｐゴシック,太字"&amp;18請　　　　　求　　　　　書</oddHeader>
    <oddFooter>&amp;R&amp;8 2023.8.22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DC31E-D4CC-4037-83F2-FA24A49B2C97}">
  <sheetPr codeName="Sheet3"/>
  <dimension ref="A1:AG34"/>
  <sheetViews>
    <sheetView showZeros="0" view="pageBreakPreview" zoomScale="90" zoomScaleNormal="75" zoomScaleSheetLayoutView="90" workbookViewId="0">
      <selection activeCell="AI30" sqref="AI30"/>
    </sheetView>
  </sheetViews>
  <sheetFormatPr defaultRowHeight="20.100000000000001" customHeight="1"/>
  <cols>
    <col min="1" max="1" width="3.625" style="41" bestFit="1" customWidth="1"/>
    <col min="2" max="2" width="27.625" style="42" customWidth="1"/>
    <col min="3" max="3" width="8.5" style="42" customWidth="1"/>
    <col min="4" max="4" width="3.625" style="43" customWidth="1"/>
    <col min="5" max="5" width="7.25" style="42" customWidth="1"/>
    <col min="6" max="6" width="7.625" style="42" customWidth="1"/>
    <col min="7" max="7" width="3.5" style="42" customWidth="1"/>
    <col min="8" max="9" width="4.125" style="42" customWidth="1"/>
    <col min="10" max="11" width="1.625" style="42" customWidth="1"/>
    <col min="12" max="15" width="4.125" style="42" customWidth="1"/>
    <col min="16" max="17" width="1.625" style="42" customWidth="1"/>
    <col min="18" max="21" width="4.125" style="42" customWidth="1"/>
    <col min="22" max="23" width="1.625" style="42" customWidth="1"/>
    <col min="24" max="27" width="4.125" style="42" customWidth="1"/>
    <col min="28" max="29" width="1.625" style="42" customWidth="1"/>
    <col min="30" max="31" width="4.125" style="42" customWidth="1"/>
    <col min="32" max="32" width="2.75" style="42" customWidth="1"/>
    <col min="33" max="16384" width="9" style="42"/>
  </cols>
  <sheetData>
    <row r="1" spans="1:33" ht="19.5" customHeight="1">
      <c r="T1" s="282" t="s">
        <v>157</v>
      </c>
      <c r="U1" s="282"/>
      <c r="V1" s="282"/>
      <c r="W1" s="282"/>
      <c r="X1" s="283" t="s">
        <v>155</v>
      </c>
      <c r="Y1" s="283"/>
      <c r="Z1" s="283"/>
      <c r="AA1" s="283"/>
      <c r="AB1" s="283"/>
      <c r="AC1" s="283"/>
      <c r="AD1" s="283"/>
      <c r="AE1" s="283"/>
    </row>
    <row r="2" spans="1:33" ht="4.5" customHeight="1" thickBot="1"/>
    <row r="3" spans="1:33" ht="18" customHeight="1">
      <c r="A3" s="284" t="s">
        <v>156</v>
      </c>
      <c r="B3" s="285"/>
      <c r="C3" s="285"/>
      <c r="D3" s="285"/>
      <c r="E3" s="286"/>
      <c r="F3" s="44"/>
      <c r="G3" s="290" t="s">
        <v>63</v>
      </c>
      <c r="H3" s="293" t="s">
        <v>64</v>
      </c>
      <c r="I3" s="294"/>
      <c r="J3" s="295"/>
      <c r="K3" s="293" t="s">
        <v>65</v>
      </c>
      <c r="L3" s="294"/>
      <c r="M3" s="295"/>
      <c r="N3" s="293" t="s">
        <v>64</v>
      </c>
      <c r="O3" s="294"/>
      <c r="P3" s="295"/>
      <c r="Q3" s="293" t="s">
        <v>65</v>
      </c>
      <c r="R3" s="294"/>
      <c r="S3" s="295"/>
      <c r="T3" s="293" t="s">
        <v>64</v>
      </c>
      <c r="U3" s="294"/>
      <c r="V3" s="295"/>
      <c r="W3" s="293" t="s">
        <v>65</v>
      </c>
      <c r="X3" s="294"/>
      <c r="Y3" s="295"/>
      <c r="Z3" s="293" t="s">
        <v>64</v>
      </c>
      <c r="AA3" s="294"/>
      <c r="AB3" s="295"/>
      <c r="AC3" s="293" t="s">
        <v>65</v>
      </c>
      <c r="AD3" s="294"/>
      <c r="AE3" s="296"/>
      <c r="AG3" s="34" t="s">
        <v>35</v>
      </c>
    </row>
    <row r="4" spans="1:33" ht="18" customHeight="1">
      <c r="A4" s="287"/>
      <c r="B4" s="288"/>
      <c r="C4" s="288"/>
      <c r="D4" s="288"/>
      <c r="E4" s="289"/>
      <c r="F4" s="45"/>
      <c r="G4" s="291"/>
      <c r="H4" s="297"/>
      <c r="I4" s="298"/>
      <c r="J4" s="299"/>
      <c r="K4" s="297"/>
      <c r="L4" s="298"/>
      <c r="M4" s="299"/>
      <c r="N4" s="297"/>
      <c r="O4" s="298"/>
      <c r="P4" s="299"/>
      <c r="Q4" s="297"/>
      <c r="R4" s="298"/>
      <c r="S4" s="299"/>
      <c r="T4" s="297"/>
      <c r="U4" s="298"/>
      <c r="V4" s="299"/>
      <c r="W4" s="297"/>
      <c r="X4" s="298"/>
      <c r="Y4" s="299"/>
      <c r="Z4" s="297"/>
      <c r="AA4" s="298"/>
      <c r="AB4" s="299"/>
      <c r="AC4" s="297"/>
      <c r="AD4" s="298"/>
      <c r="AE4" s="303"/>
      <c r="AF4" s="46"/>
      <c r="AG4" s="47" t="s">
        <v>66</v>
      </c>
    </row>
    <row r="5" spans="1:33" ht="18" customHeight="1">
      <c r="A5" s="48"/>
      <c r="B5" s="49"/>
      <c r="C5" s="49"/>
      <c r="D5" s="49"/>
      <c r="E5" s="49"/>
      <c r="F5" s="50"/>
      <c r="G5" s="292"/>
      <c r="H5" s="300"/>
      <c r="I5" s="301"/>
      <c r="J5" s="302"/>
      <c r="K5" s="300"/>
      <c r="L5" s="301"/>
      <c r="M5" s="302"/>
      <c r="N5" s="300"/>
      <c r="O5" s="301"/>
      <c r="P5" s="302"/>
      <c r="Q5" s="300"/>
      <c r="R5" s="301"/>
      <c r="S5" s="302"/>
      <c r="T5" s="300"/>
      <c r="U5" s="301"/>
      <c r="V5" s="302"/>
      <c r="W5" s="300"/>
      <c r="X5" s="301"/>
      <c r="Y5" s="302"/>
      <c r="Z5" s="300"/>
      <c r="AA5" s="301"/>
      <c r="AB5" s="302"/>
      <c r="AC5" s="300"/>
      <c r="AD5" s="301"/>
      <c r="AE5" s="304"/>
      <c r="AF5" s="46"/>
      <c r="AG5" s="47"/>
    </row>
    <row r="6" spans="1:33" s="56" customFormat="1" ht="18.95" customHeight="1">
      <c r="A6" s="305" t="s">
        <v>67</v>
      </c>
      <c r="B6" s="306"/>
      <c r="C6" s="306"/>
      <c r="D6" s="306"/>
      <c r="E6" s="306"/>
      <c r="F6" s="307"/>
      <c r="G6" s="308"/>
      <c r="H6" s="312">
        <v>7</v>
      </c>
      <c r="I6" s="313"/>
      <c r="J6" s="313"/>
      <c r="K6" s="51" t="s">
        <v>68</v>
      </c>
      <c r="L6" s="52" t="s">
        <v>69</v>
      </c>
      <c r="M6" s="53" t="s">
        <v>24</v>
      </c>
      <c r="N6" s="312">
        <v>8</v>
      </c>
      <c r="O6" s="313"/>
      <c r="P6" s="313"/>
      <c r="Q6" s="51" t="s">
        <v>68</v>
      </c>
      <c r="R6" s="52" t="s">
        <v>70</v>
      </c>
      <c r="S6" s="53" t="s">
        <v>24</v>
      </c>
      <c r="T6" s="312">
        <v>9</v>
      </c>
      <c r="U6" s="313"/>
      <c r="V6" s="313"/>
      <c r="W6" s="51" t="s">
        <v>68</v>
      </c>
      <c r="X6" s="52" t="s">
        <v>71</v>
      </c>
      <c r="Y6" s="53" t="s">
        <v>24</v>
      </c>
      <c r="Z6" s="312"/>
      <c r="AA6" s="313"/>
      <c r="AB6" s="313"/>
      <c r="AC6" s="51" t="s">
        <v>68</v>
      </c>
      <c r="AD6" s="52" t="s">
        <v>72</v>
      </c>
      <c r="AE6" s="54" t="s">
        <v>24</v>
      </c>
      <c r="AF6" s="55"/>
      <c r="AG6" s="47" t="s">
        <v>73</v>
      </c>
    </row>
    <row r="7" spans="1:33" s="56" customFormat="1" ht="18.75" customHeight="1">
      <c r="A7" s="309"/>
      <c r="B7" s="310"/>
      <c r="C7" s="310"/>
      <c r="D7" s="310"/>
      <c r="E7" s="310"/>
      <c r="F7" s="310"/>
      <c r="G7" s="311"/>
      <c r="H7" s="314" t="s">
        <v>74</v>
      </c>
      <c r="I7" s="315"/>
      <c r="J7" s="316" t="s">
        <v>75</v>
      </c>
      <c r="K7" s="317"/>
      <c r="L7" s="317"/>
      <c r="M7" s="318"/>
      <c r="N7" s="319" t="s">
        <v>76</v>
      </c>
      <c r="O7" s="315"/>
      <c r="P7" s="316" t="s">
        <v>75</v>
      </c>
      <c r="Q7" s="317"/>
      <c r="R7" s="317"/>
      <c r="S7" s="318"/>
      <c r="T7" s="319" t="s">
        <v>76</v>
      </c>
      <c r="U7" s="315"/>
      <c r="V7" s="316" t="s">
        <v>75</v>
      </c>
      <c r="W7" s="317"/>
      <c r="X7" s="317"/>
      <c r="Y7" s="318"/>
      <c r="Z7" s="319" t="s">
        <v>76</v>
      </c>
      <c r="AA7" s="315"/>
      <c r="AB7" s="316" t="s">
        <v>75</v>
      </c>
      <c r="AC7" s="317"/>
      <c r="AD7" s="317"/>
      <c r="AE7" s="320"/>
      <c r="AF7" s="55"/>
      <c r="AG7" s="57" t="s">
        <v>77</v>
      </c>
    </row>
    <row r="8" spans="1:33" s="56" customFormat="1" ht="18.95" customHeight="1">
      <c r="A8" s="305" t="s">
        <v>78</v>
      </c>
      <c r="B8" s="308"/>
      <c r="C8" s="321" t="s">
        <v>76</v>
      </c>
      <c r="D8" s="323" t="s">
        <v>79</v>
      </c>
      <c r="E8" s="321" t="s">
        <v>80</v>
      </c>
      <c r="F8" s="325" t="s">
        <v>81</v>
      </c>
      <c r="G8" s="326"/>
      <c r="H8" s="314" t="s">
        <v>82</v>
      </c>
      <c r="I8" s="317"/>
      <c r="J8" s="317"/>
      <c r="K8" s="317"/>
      <c r="L8" s="317"/>
      <c r="M8" s="318"/>
      <c r="N8" s="314" t="s">
        <v>82</v>
      </c>
      <c r="O8" s="317"/>
      <c r="P8" s="317"/>
      <c r="Q8" s="317"/>
      <c r="R8" s="317"/>
      <c r="S8" s="318"/>
      <c r="T8" s="314" t="s">
        <v>82</v>
      </c>
      <c r="U8" s="317"/>
      <c r="V8" s="317"/>
      <c r="W8" s="317"/>
      <c r="X8" s="317"/>
      <c r="Y8" s="318"/>
      <c r="Z8" s="314" t="s">
        <v>82</v>
      </c>
      <c r="AA8" s="317"/>
      <c r="AB8" s="317"/>
      <c r="AC8" s="317"/>
      <c r="AD8" s="317"/>
      <c r="AE8" s="320"/>
      <c r="AF8" s="55"/>
      <c r="AG8" s="58"/>
    </row>
    <row r="9" spans="1:33" s="56" customFormat="1" ht="18.95" customHeight="1">
      <c r="A9" s="309"/>
      <c r="B9" s="311"/>
      <c r="C9" s="322"/>
      <c r="D9" s="324"/>
      <c r="E9" s="322"/>
      <c r="F9" s="327"/>
      <c r="G9" s="328"/>
      <c r="H9" s="329" t="s">
        <v>83</v>
      </c>
      <c r="I9" s="330"/>
      <c r="J9" s="330"/>
      <c r="K9" s="330"/>
      <c r="L9" s="330"/>
      <c r="M9" s="331"/>
      <c r="N9" s="329" t="s">
        <v>83</v>
      </c>
      <c r="O9" s="330"/>
      <c r="P9" s="330"/>
      <c r="Q9" s="330"/>
      <c r="R9" s="330"/>
      <c r="S9" s="331"/>
      <c r="T9" s="329" t="s">
        <v>83</v>
      </c>
      <c r="U9" s="330"/>
      <c r="V9" s="330"/>
      <c r="W9" s="330"/>
      <c r="X9" s="330"/>
      <c r="Y9" s="331"/>
      <c r="Z9" s="329" t="s">
        <v>83</v>
      </c>
      <c r="AA9" s="330"/>
      <c r="AB9" s="330"/>
      <c r="AC9" s="330"/>
      <c r="AD9" s="330"/>
      <c r="AE9" s="332"/>
      <c r="AF9" s="55"/>
      <c r="AG9" s="58" t="s">
        <v>84</v>
      </c>
    </row>
    <row r="10" spans="1:33" ht="18.95" customHeight="1">
      <c r="A10" s="333">
        <v>1</v>
      </c>
      <c r="B10" s="335" t="s">
        <v>85</v>
      </c>
      <c r="C10" s="337">
        <v>200</v>
      </c>
      <c r="D10" s="338" t="s">
        <v>134</v>
      </c>
      <c r="E10" s="339">
        <v>500</v>
      </c>
      <c r="F10" s="340">
        <f>IF(C10=0,"",SUM(C10*E10))</f>
        <v>100000</v>
      </c>
      <c r="G10" s="341"/>
      <c r="H10" s="344">
        <v>50</v>
      </c>
      <c r="I10" s="345"/>
      <c r="J10" s="346">
        <f>SUM(H10*E10)</f>
        <v>25000</v>
      </c>
      <c r="K10" s="347"/>
      <c r="L10" s="347"/>
      <c r="M10" s="347"/>
      <c r="N10" s="348">
        <v>20</v>
      </c>
      <c r="O10" s="349"/>
      <c r="P10" s="350">
        <f>SUM(N10*E10)</f>
        <v>10000</v>
      </c>
      <c r="Q10" s="351"/>
      <c r="R10" s="351"/>
      <c r="S10" s="351"/>
      <c r="T10" s="352">
        <v>20</v>
      </c>
      <c r="U10" s="353"/>
      <c r="V10" s="354">
        <f>SUM(T10*$E10)</f>
        <v>10000</v>
      </c>
      <c r="W10" s="355"/>
      <c r="X10" s="355"/>
      <c r="Y10" s="355"/>
      <c r="Z10" s="352"/>
      <c r="AA10" s="353"/>
      <c r="AB10" s="354">
        <f>SUM(Z10*$E10)</f>
        <v>0</v>
      </c>
      <c r="AC10" s="355"/>
      <c r="AD10" s="355"/>
      <c r="AE10" s="356"/>
      <c r="AF10" s="46"/>
      <c r="AG10" s="35"/>
    </row>
    <row r="11" spans="1:33" ht="18.95" customHeight="1">
      <c r="A11" s="334"/>
      <c r="B11" s="336"/>
      <c r="C11" s="337"/>
      <c r="D11" s="338"/>
      <c r="E11" s="339"/>
      <c r="F11" s="342"/>
      <c r="G11" s="343"/>
      <c r="H11" s="357">
        <f>IF(H6=0," ",SUM(H10))</f>
        <v>50</v>
      </c>
      <c r="I11" s="358"/>
      <c r="J11" s="343">
        <f>IF(H6=0," ",SUM(J10))</f>
        <v>25000</v>
      </c>
      <c r="K11" s="359"/>
      <c r="L11" s="359"/>
      <c r="M11" s="359"/>
      <c r="N11" s="360">
        <f>IF($N6=0," ",SUM(N10,H11))</f>
        <v>70</v>
      </c>
      <c r="O11" s="361"/>
      <c r="P11" s="362">
        <f>IF($N6=0," ",SUM(P10,J11))</f>
        <v>35000</v>
      </c>
      <c r="Q11" s="363"/>
      <c r="R11" s="363"/>
      <c r="S11" s="363"/>
      <c r="T11" s="364">
        <f>IF(T$6=0," ",SUM(T10,N11))</f>
        <v>90</v>
      </c>
      <c r="U11" s="365"/>
      <c r="V11" s="366">
        <f>IF(T$6=0," ",SUM(V10,P11))</f>
        <v>45000</v>
      </c>
      <c r="W11" s="367"/>
      <c r="X11" s="367"/>
      <c r="Y11" s="367"/>
      <c r="Z11" s="364" t="str">
        <f>IF(Z$6=0," ",SUM(Z10,T11))</f>
        <v xml:space="preserve"> </v>
      </c>
      <c r="AA11" s="365"/>
      <c r="AB11" s="366" t="str">
        <f>IF(Z$6=0," ",SUM(AB10,V11))</f>
        <v xml:space="preserve"> </v>
      </c>
      <c r="AC11" s="367"/>
      <c r="AD11" s="367"/>
      <c r="AE11" s="368"/>
      <c r="AF11" s="46"/>
      <c r="AG11" s="35" t="s">
        <v>38</v>
      </c>
    </row>
    <row r="12" spans="1:33" ht="18.95" customHeight="1">
      <c r="A12" s="333">
        <v>2</v>
      </c>
      <c r="B12" s="336" t="s">
        <v>86</v>
      </c>
      <c r="C12" s="337">
        <v>200</v>
      </c>
      <c r="D12" s="338" t="s">
        <v>134</v>
      </c>
      <c r="E12" s="339">
        <v>1500</v>
      </c>
      <c r="F12" s="340">
        <f>IF(C12=0,"",SUM(C12*E12))</f>
        <v>300000</v>
      </c>
      <c r="G12" s="341"/>
      <c r="H12" s="344">
        <v>20</v>
      </c>
      <c r="I12" s="345"/>
      <c r="J12" s="346">
        <f>IF(H12=0," ",SUM(H12*E12))</f>
        <v>30000</v>
      </c>
      <c r="K12" s="347"/>
      <c r="L12" s="347"/>
      <c r="M12" s="347"/>
      <c r="N12" s="348">
        <v>30</v>
      </c>
      <c r="O12" s="349"/>
      <c r="P12" s="350">
        <f>SUM(N12*E12)</f>
        <v>45000</v>
      </c>
      <c r="Q12" s="351"/>
      <c r="R12" s="351"/>
      <c r="S12" s="351"/>
      <c r="T12" s="352">
        <v>40</v>
      </c>
      <c r="U12" s="353"/>
      <c r="V12" s="354">
        <f>SUM(T12*$E12)</f>
        <v>60000</v>
      </c>
      <c r="W12" s="355"/>
      <c r="X12" s="355"/>
      <c r="Y12" s="355"/>
      <c r="Z12" s="352"/>
      <c r="AA12" s="353"/>
      <c r="AB12" s="354">
        <f>SUM(Z12*$E12)</f>
        <v>0</v>
      </c>
      <c r="AC12" s="355"/>
      <c r="AD12" s="355"/>
      <c r="AE12" s="356"/>
      <c r="AF12" s="46"/>
    </row>
    <row r="13" spans="1:33" ht="18.95" customHeight="1">
      <c r="A13" s="334"/>
      <c r="B13" s="336"/>
      <c r="C13" s="337"/>
      <c r="D13" s="338"/>
      <c r="E13" s="339"/>
      <c r="F13" s="342"/>
      <c r="G13" s="343"/>
      <c r="H13" s="357">
        <f>IF(H6=0," ",SUM(H12))</f>
        <v>20</v>
      </c>
      <c r="I13" s="358"/>
      <c r="J13" s="343">
        <f>IF(H6=0," ",SUM(J12))</f>
        <v>30000</v>
      </c>
      <c r="K13" s="359"/>
      <c r="L13" s="359"/>
      <c r="M13" s="359"/>
      <c r="N13" s="360">
        <f>IF($N6=0," ",SUM(N12,H13))</f>
        <v>50</v>
      </c>
      <c r="O13" s="361"/>
      <c r="P13" s="362">
        <f>IF($N6=0," ",SUM(P12,J13))</f>
        <v>75000</v>
      </c>
      <c r="Q13" s="363"/>
      <c r="R13" s="363"/>
      <c r="S13" s="363"/>
      <c r="T13" s="364">
        <f>IF(T$6=0," ",SUM(T12,N13))</f>
        <v>90</v>
      </c>
      <c r="U13" s="365"/>
      <c r="V13" s="366">
        <f>IF(T$6=0," ",SUM(V12,P13))</f>
        <v>135000</v>
      </c>
      <c r="W13" s="367"/>
      <c r="X13" s="367"/>
      <c r="Y13" s="367"/>
      <c r="Z13" s="364" t="str">
        <f>IF(Z$6=0," ",SUM(Z12,T13))</f>
        <v xml:space="preserve"> </v>
      </c>
      <c r="AA13" s="365"/>
      <c r="AB13" s="366" t="str">
        <f>IF(Z$6=0," ",SUM(AB12,V13))</f>
        <v xml:space="preserve"> </v>
      </c>
      <c r="AC13" s="367"/>
      <c r="AD13" s="367"/>
      <c r="AE13" s="368"/>
      <c r="AF13" s="46"/>
      <c r="AG13" s="35" t="s">
        <v>39</v>
      </c>
    </row>
    <row r="14" spans="1:33" ht="18.95" customHeight="1">
      <c r="A14" s="333">
        <v>3</v>
      </c>
      <c r="B14" s="336" t="s">
        <v>87</v>
      </c>
      <c r="C14" s="337">
        <v>500</v>
      </c>
      <c r="D14" s="369" t="s">
        <v>134</v>
      </c>
      <c r="E14" s="339">
        <v>400</v>
      </c>
      <c r="F14" s="340">
        <f>IF(C14=0,"",SUM(C14*E14))</f>
        <v>200000</v>
      </c>
      <c r="G14" s="341"/>
      <c r="H14" s="344">
        <v>50</v>
      </c>
      <c r="I14" s="345"/>
      <c r="J14" s="346">
        <f>IF(H14=0," ",SUM(H14*E14))</f>
        <v>20000</v>
      </c>
      <c r="K14" s="347"/>
      <c r="L14" s="347"/>
      <c r="M14" s="347"/>
      <c r="N14" s="348">
        <v>30</v>
      </c>
      <c r="O14" s="349"/>
      <c r="P14" s="350">
        <f>SUM(N14*E14)</f>
        <v>12000</v>
      </c>
      <c r="Q14" s="351"/>
      <c r="R14" s="351"/>
      <c r="S14" s="351"/>
      <c r="T14" s="352">
        <v>50</v>
      </c>
      <c r="U14" s="353"/>
      <c r="V14" s="354">
        <f>SUM(T14*$E14)</f>
        <v>20000</v>
      </c>
      <c r="W14" s="355"/>
      <c r="X14" s="355"/>
      <c r="Y14" s="355"/>
      <c r="Z14" s="352"/>
      <c r="AA14" s="353"/>
      <c r="AB14" s="354">
        <f>SUM(Z14*$E14)</f>
        <v>0</v>
      </c>
      <c r="AC14" s="355"/>
      <c r="AD14" s="355"/>
      <c r="AE14" s="356"/>
      <c r="AF14" s="46"/>
      <c r="AG14" s="35" t="s">
        <v>135</v>
      </c>
    </row>
    <row r="15" spans="1:33" ht="18.95" customHeight="1">
      <c r="A15" s="334"/>
      <c r="B15" s="336"/>
      <c r="C15" s="337"/>
      <c r="D15" s="369"/>
      <c r="E15" s="339"/>
      <c r="F15" s="342"/>
      <c r="G15" s="343"/>
      <c r="H15" s="357">
        <f>IF(H6=0," ",SUM(H14))</f>
        <v>50</v>
      </c>
      <c r="I15" s="358"/>
      <c r="J15" s="343">
        <f>IF(H6=0," ",SUM(J14))</f>
        <v>20000</v>
      </c>
      <c r="K15" s="359"/>
      <c r="L15" s="359"/>
      <c r="M15" s="359"/>
      <c r="N15" s="360">
        <f>IF(N6=0," ",SUM(N14,H15))</f>
        <v>80</v>
      </c>
      <c r="O15" s="361"/>
      <c r="P15" s="362">
        <f>IF(N6=0," ",SUM(P14,J15))</f>
        <v>32000</v>
      </c>
      <c r="Q15" s="363"/>
      <c r="R15" s="363"/>
      <c r="S15" s="363"/>
      <c r="T15" s="364">
        <f>IF(T$6=0," ",SUM(T14,N15))</f>
        <v>130</v>
      </c>
      <c r="U15" s="365"/>
      <c r="V15" s="366">
        <f>IF(T$6=0," ",SUM(V14,P15))</f>
        <v>52000</v>
      </c>
      <c r="W15" s="367"/>
      <c r="X15" s="367"/>
      <c r="Y15" s="367"/>
      <c r="Z15" s="364" t="str">
        <f>IF(Z$6=0," ",SUM(Z14,T15))</f>
        <v xml:space="preserve"> </v>
      </c>
      <c r="AA15" s="365"/>
      <c r="AB15" s="366" t="str">
        <f>IF(Z$6=0," ",SUM(AB14,V15))</f>
        <v xml:space="preserve"> </v>
      </c>
      <c r="AC15" s="367"/>
      <c r="AD15" s="367"/>
      <c r="AE15" s="368"/>
      <c r="AF15" s="46"/>
    </row>
    <row r="16" spans="1:33" ht="18.95" customHeight="1">
      <c r="A16" s="333">
        <v>4</v>
      </c>
      <c r="B16" s="336" t="s">
        <v>88</v>
      </c>
      <c r="C16" s="337">
        <v>500</v>
      </c>
      <c r="D16" s="369" t="s">
        <v>134</v>
      </c>
      <c r="E16" s="339">
        <v>500</v>
      </c>
      <c r="F16" s="340">
        <f>IF(C16=0,"",SUM(C16*E16))</f>
        <v>250000</v>
      </c>
      <c r="G16" s="341"/>
      <c r="H16" s="344">
        <v>10</v>
      </c>
      <c r="I16" s="345"/>
      <c r="J16" s="346">
        <f>IF(H16=0," ",SUM(H16*E16))</f>
        <v>5000</v>
      </c>
      <c r="K16" s="347"/>
      <c r="L16" s="347"/>
      <c r="M16" s="347"/>
      <c r="N16" s="348">
        <v>50</v>
      </c>
      <c r="O16" s="349"/>
      <c r="P16" s="350">
        <f>SUM(N16*E16)</f>
        <v>25000</v>
      </c>
      <c r="Q16" s="351"/>
      <c r="R16" s="351"/>
      <c r="S16" s="351"/>
      <c r="T16" s="352">
        <v>100</v>
      </c>
      <c r="U16" s="353"/>
      <c r="V16" s="354">
        <f>SUM(T16*$E16)</f>
        <v>50000</v>
      </c>
      <c r="W16" s="355"/>
      <c r="X16" s="355"/>
      <c r="Y16" s="355"/>
      <c r="Z16" s="352"/>
      <c r="AA16" s="353"/>
      <c r="AB16" s="354">
        <f>SUM(Z16*$E16)</f>
        <v>0</v>
      </c>
      <c r="AC16" s="355"/>
      <c r="AD16" s="355"/>
      <c r="AE16" s="356"/>
      <c r="AF16" s="46"/>
      <c r="AG16" s="38" t="s">
        <v>40</v>
      </c>
    </row>
    <row r="17" spans="1:33" ht="18.95" customHeight="1">
      <c r="A17" s="334"/>
      <c r="B17" s="336"/>
      <c r="C17" s="337"/>
      <c r="D17" s="369"/>
      <c r="E17" s="339"/>
      <c r="F17" s="342"/>
      <c r="G17" s="343"/>
      <c r="H17" s="357">
        <f>IF(H6=0," ",SUM(H16))</f>
        <v>10</v>
      </c>
      <c r="I17" s="358"/>
      <c r="J17" s="343">
        <f>IF(H6=0," ",SUM(J16))</f>
        <v>5000</v>
      </c>
      <c r="K17" s="359"/>
      <c r="L17" s="359"/>
      <c r="M17" s="359"/>
      <c r="N17" s="360">
        <f>IF(N6=0," ",SUM(N16,H17))</f>
        <v>60</v>
      </c>
      <c r="O17" s="361"/>
      <c r="P17" s="362">
        <f>IF(N6=0," ",SUM(P16,J17))</f>
        <v>30000</v>
      </c>
      <c r="Q17" s="363"/>
      <c r="R17" s="363"/>
      <c r="S17" s="363"/>
      <c r="T17" s="364">
        <f>IF(T$6=0," ",SUM(T16,N17))</f>
        <v>160</v>
      </c>
      <c r="U17" s="365"/>
      <c r="V17" s="366">
        <f>IF(T$6=0," ",SUM(V16,P17))</f>
        <v>80000</v>
      </c>
      <c r="W17" s="367"/>
      <c r="X17" s="367"/>
      <c r="Y17" s="367"/>
      <c r="Z17" s="364" t="str">
        <f>IF(Z$6=0," ",SUM(Z16,T17))</f>
        <v xml:space="preserve"> </v>
      </c>
      <c r="AA17" s="365"/>
      <c r="AB17" s="366" t="str">
        <f>IF(Z$6=0," ",SUM(AB16,V17))</f>
        <v xml:space="preserve"> </v>
      </c>
      <c r="AC17" s="367"/>
      <c r="AD17" s="367"/>
      <c r="AE17" s="368"/>
      <c r="AF17" s="46"/>
      <c r="AG17" s="38" t="s">
        <v>136</v>
      </c>
    </row>
    <row r="18" spans="1:33" ht="18.95" customHeight="1">
      <c r="A18" s="333">
        <v>5</v>
      </c>
      <c r="B18" s="336" t="s">
        <v>89</v>
      </c>
      <c r="C18" s="337">
        <v>500</v>
      </c>
      <c r="D18" s="369" t="s">
        <v>134</v>
      </c>
      <c r="E18" s="339">
        <v>1300</v>
      </c>
      <c r="F18" s="340">
        <f>IF(C18=0,"",SUM(C18*E18))</f>
        <v>650000</v>
      </c>
      <c r="G18" s="341"/>
      <c r="H18" s="344"/>
      <c r="I18" s="345"/>
      <c r="J18" s="346" t="str">
        <f>IF(H18=0," ",SUM(H18*E18))</f>
        <v xml:space="preserve"> </v>
      </c>
      <c r="K18" s="347"/>
      <c r="L18" s="347"/>
      <c r="M18" s="347"/>
      <c r="N18" s="348">
        <v>100</v>
      </c>
      <c r="O18" s="349"/>
      <c r="P18" s="350">
        <f>SUM(N18*E18)</f>
        <v>130000</v>
      </c>
      <c r="Q18" s="351"/>
      <c r="R18" s="351"/>
      <c r="S18" s="351"/>
      <c r="T18" s="352"/>
      <c r="U18" s="353"/>
      <c r="V18" s="354">
        <f>SUM(T18*$E18)</f>
        <v>0</v>
      </c>
      <c r="W18" s="355"/>
      <c r="X18" s="355"/>
      <c r="Y18" s="355"/>
      <c r="Z18" s="352"/>
      <c r="AA18" s="353"/>
      <c r="AB18" s="354">
        <f>SUM(Z18*$E18)</f>
        <v>0</v>
      </c>
      <c r="AC18" s="355"/>
      <c r="AD18" s="355"/>
      <c r="AE18" s="356"/>
      <c r="AF18" s="46"/>
    </row>
    <row r="19" spans="1:33" ht="18.95" customHeight="1">
      <c r="A19" s="334"/>
      <c r="B19" s="336"/>
      <c r="C19" s="337"/>
      <c r="D19" s="369"/>
      <c r="E19" s="339"/>
      <c r="F19" s="342"/>
      <c r="G19" s="343"/>
      <c r="H19" s="357">
        <f>IF(H6=0," ",SUM(H18))</f>
        <v>0</v>
      </c>
      <c r="I19" s="358"/>
      <c r="J19" s="343">
        <f>IF(H6=0," ",SUM(J18))</f>
        <v>0</v>
      </c>
      <c r="K19" s="359"/>
      <c r="L19" s="359"/>
      <c r="M19" s="359"/>
      <c r="N19" s="360">
        <f>IF(N6=0," ",SUM(N18,H19))</f>
        <v>100</v>
      </c>
      <c r="O19" s="361"/>
      <c r="P19" s="362">
        <f>IF(N6=0," ",SUM(P18,J19))</f>
        <v>130000</v>
      </c>
      <c r="Q19" s="363"/>
      <c r="R19" s="363"/>
      <c r="S19" s="363"/>
      <c r="T19" s="364">
        <f>IF(T$6=0," ",SUM(T18,N19))</f>
        <v>100</v>
      </c>
      <c r="U19" s="365"/>
      <c r="V19" s="366">
        <f>IF(T$6=0," ",SUM(V18,P19))</f>
        <v>130000</v>
      </c>
      <c r="W19" s="367"/>
      <c r="X19" s="367"/>
      <c r="Y19" s="367"/>
      <c r="Z19" s="364" t="str">
        <f>IF(Z$6=0," ",SUM(Z18,T19))</f>
        <v xml:space="preserve"> </v>
      </c>
      <c r="AA19" s="365"/>
      <c r="AB19" s="366" t="str">
        <f>IF(Z$6=0," ",SUM(AB18,V19))</f>
        <v xml:space="preserve"> </v>
      </c>
      <c r="AC19" s="367"/>
      <c r="AD19" s="367"/>
      <c r="AE19" s="368"/>
      <c r="AF19" s="46"/>
    </row>
    <row r="20" spans="1:33" ht="18.95" customHeight="1">
      <c r="A20" s="333">
        <v>6</v>
      </c>
      <c r="B20" s="336" t="s">
        <v>90</v>
      </c>
      <c r="C20" s="337">
        <v>1</v>
      </c>
      <c r="D20" s="369" t="s">
        <v>91</v>
      </c>
      <c r="E20" s="339">
        <v>10000</v>
      </c>
      <c r="F20" s="340">
        <f>IF(C20=0,"",SUM(C20*E20))</f>
        <v>10000</v>
      </c>
      <c r="G20" s="341"/>
      <c r="H20" s="344">
        <v>1</v>
      </c>
      <c r="I20" s="345"/>
      <c r="J20" s="346">
        <f>IF(H20=0," ",SUM(H20*E20))</f>
        <v>10000</v>
      </c>
      <c r="K20" s="347"/>
      <c r="L20" s="347"/>
      <c r="M20" s="347"/>
      <c r="N20" s="348"/>
      <c r="O20" s="349"/>
      <c r="P20" s="350">
        <f>SUM(N20*E20)</f>
        <v>0</v>
      </c>
      <c r="Q20" s="351"/>
      <c r="R20" s="351"/>
      <c r="S20" s="351"/>
      <c r="T20" s="352"/>
      <c r="U20" s="353"/>
      <c r="V20" s="354">
        <f>SUM(T20*$E20)</f>
        <v>0</v>
      </c>
      <c r="W20" s="355"/>
      <c r="X20" s="355"/>
      <c r="Y20" s="355"/>
      <c r="Z20" s="352"/>
      <c r="AA20" s="353"/>
      <c r="AB20" s="354">
        <f>SUM(Z20*$E20)</f>
        <v>0</v>
      </c>
      <c r="AC20" s="355"/>
      <c r="AD20" s="355"/>
      <c r="AE20" s="356"/>
      <c r="AF20" s="46"/>
      <c r="AG20" s="47" t="s">
        <v>137</v>
      </c>
    </row>
    <row r="21" spans="1:33" ht="18.95" customHeight="1">
      <c r="A21" s="334"/>
      <c r="B21" s="336"/>
      <c r="C21" s="337"/>
      <c r="D21" s="369"/>
      <c r="E21" s="339"/>
      <c r="F21" s="342"/>
      <c r="G21" s="343"/>
      <c r="H21" s="357">
        <f>IF(H6=0," ",SUM(H20))</f>
        <v>1</v>
      </c>
      <c r="I21" s="358"/>
      <c r="J21" s="343">
        <f>IF(H6=0," ",SUM(J20))</f>
        <v>10000</v>
      </c>
      <c r="K21" s="359"/>
      <c r="L21" s="359"/>
      <c r="M21" s="359"/>
      <c r="N21" s="360">
        <f>IF(N6=0," ",SUM(N20,H21))</f>
        <v>1</v>
      </c>
      <c r="O21" s="361"/>
      <c r="P21" s="362">
        <f>IF(N6=0," ",SUM(P20,J21))</f>
        <v>10000</v>
      </c>
      <c r="Q21" s="363"/>
      <c r="R21" s="363"/>
      <c r="S21" s="363"/>
      <c r="T21" s="364">
        <f>IF(T$6=0," ",SUM(T20,N21))</f>
        <v>1</v>
      </c>
      <c r="U21" s="365"/>
      <c r="V21" s="366">
        <f>IF(T$6=0," ",SUM(V20,P21))</f>
        <v>10000</v>
      </c>
      <c r="W21" s="367"/>
      <c r="X21" s="367"/>
      <c r="Y21" s="367"/>
      <c r="Z21" s="364" t="str">
        <f>IF(Z$6=0," ",SUM(Z20,T21))</f>
        <v xml:space="preserve"> </v>
      </c>
      <c r="AA21" s="365"/>
      <c r="AB21" s="366" t="str">
        <f>IF(Z$6=0," ",SUM(AB20,V21))</f>
        <v xml:space="preserve"> </v>
      </c>
      <c r="AC21" s="367"/>
      <c r="AD21" s="367"/>
      <c r="AE21" s="368"/>
      <c r="AF21" s="46"/>
      <c r="AG21" s="47" t="s">
        <v>138</v>
      </c>
    </row>
    <row r="22" spans="1:33" ht="18.95" customHeight="1">
      <c r="A22" s="333">
        <v>7</v>
      </c>
      <c r="B22" s="336"/>
      <c r="C22" s="337"/>
      <c r="D22" s="369"/>
      <c r="E22" s="339"/>
      <c r="F22" s="340" t="str">
        <f>IF(C22=0,"",SUM(C22*E22))</f>
        <v/>
      </c>
      <c r="G22" s="341"/>
      <c r="H22" s="344"/>
      <c r="I22" s="345"/>
      <c r="J22" s="346" t="str">
        <f>IF(H22=0," ",SUM(H22*E22))</f>
        <v xml:space="preserve"> </v>
      </c>
      <c r="K22" s="347"/>
      <c r="L22" s="347"/>
      <c r="M22" s="347"/>
      <c r="N22" s="348"/>
      <c r="O22" s="349"/>
      <c r="P22" s="350">
        <f>SUM(N22*E22)</f>
        <v>0</v>
      </c>
      <c r="Q22" s="351"/>
      <c r="R22" s="351"/>
      <c r="S22" s="351"/>
      <c r="T22" s="352"/>
      <c r="U22" s="353"/>
      <c r="V22" s="354">
        <f>SUM(T22*$E22)</f>
        <v>0</v>
      </c>
      <c r="W22" s="355"/>
      <c r="X22" s="355"/>
      <c r="Y22" s="355"/>
      <c r="Z22" s="352"/>
      <c r="AA22" s="353"/>
      <c r="AB22" s="354">
        <f>SUM(Z22*$E22)</f>
        <v>0</v>
      </c>
      <c r="AC22" s="355"/>
      <c r="AD22" s="355"/>
      <c r="AE22" s="356"/>
      <c r="AF22" s="46"/>
      <c r="AG22" s="47" t="s">
        <v>139</v>
      </c>
    </row>
    <row r="23" spans="1:33" ht="18.95" customHeight="1">
      <c r="A23" s="334"/>
      <c r="B23" s="336"/>
      <c r="C23" s="337"/>
      <c r="D23" s="369"/>
      <c r="E23" s="339"/>
      <c r="F23" s="342"/>
      <c r="G23" s="343"/>
      <c r="H23" s="357">
        <f>IF(H6=0," ",SUM(H22))</f>
        <v>0</v>
      </c>
      <c r="I23" s="358"/>
      <c r="J23" s="343">
        <f>IF(H6=0," ",SUM(J22))</f>
        <v>0</v>
      </c>
      <c r="K23" s="359"/>
      <c r="L23" s="359"/>
      <c r="M23" s="359"/>
      <c r="N23" s="360">
        <f>IF(N6=0," ",SUM(N22,H23))</f>
        <v>0</v>
      </c>
      <c r="O23" s="361"/>
      <c r="P23" s="362">
        <f>IF(N6=0," ",SUM(P22,J23))</f>
        <v>0</v>
      </c>
      <c r="Q23" s="363"/>
      <c r="R23" s="363"/>
      <c r="S23" s="363"/>
      <c r="T23" s="364">
        <f>IF(T$6=0," ",SUM(T22,N23))</f>
        <v>0</v>
      </c>
      <c r="U23" s="365"/>
      <c r="V23" s="366">
        <f>IF(T$6=0," ",SUM(V22,P23))</f>
        <v>0</v>
      </c>
      <c r="W23" s="367"/>
      <c r="X23" s="367"/>
      <c r="Y23" s="367"/>
      <c r="Z23" s="364" t="str">
        <f>IF(Z$6=0," ",SUM(Z22,T23))</f>
        <v xml:space="preserve"> </v>
      </c>
      <c r="AA23" s="365"/>
      <c r="AB23" s="366" t="str">
        <f>IF(Z$6=0," ",SUM(AB22,V23))</f>
        <v xml:space="preserve"> </v>
      </c>
      <c r="AC23" s="367"/>
      <c r="AD23" s="367"/>
      <c r="AE23" s="368"/>
      <c r="AF23" s="46"/>
      <c r="AG23" s="47" t="s">
        <v>140</v>
      </c>
    </row>
    <row r="24" spans="1:33" ht="18.95" customHeight="1">
      <c r="A24" s="333">
        <v>8</v>
      </c>
      <c r="B24" s="336"/>
      <c r="C24" s="337"/>
      <c r="D24" s="369"/>
      <c r="E24" s="339"/>
      <c r="F24" s="340" t="str">
        <f>IF(C24=0,"",SUM(C24*E24))</f>
        <v/>
      </c>
      <c r="G24" s="341"/>
      <c r="H24" s="344"/>
      <c r="I24" s="345"/>
      <c r="J24" s="346" t="str">
        <f>IF(H24=0," ",SUM(H24*E24))</f>
        <v xml:space="preserve"> </v>
      </c>
      <c r="K24" s="347"/>
      <c r="L24" s="347"/>
      <c r="M24" s="347"/>
      <c r="N24" s="348"/>
      <c r="O24" s="349"/>
      <c r="P24" s="350" t="str">
        <f>IF(N24=0," ",SUM(N24*E24))</f>
        <v xml:space="preserve"> </v>
      </c>
      <c r="Q24" s="351"/>
      <c r="R24" s="351"/>
      <c r="S24" s="351"/>
      <c r="T24" s="352"/>
      <c r="U24" s="353"/>
      <c r="V24" s="354">
        <f>SUM(T24*$E24)</f>
        <v>0</v>
      </c>
      <c r="W24" s="355"/>
      <c r="X24" s="355"/>
      <c r="Y24" s="355"/>
      <c r="Z24" s="352"/>
      <c r="AA24" s="353"/>
      <c r="AB24" s="354">
        <f>SUM(Z24*$E24)</f>
        <v>0</v>
      </c>
      <c r="AC24" s="355"/>
      <c r="AD24" s="355"/>
      <c r="AE24" s="356"/>
      <c r="AF24" s="46"/>
    </row>
    <row r="25" spans="1:33" ht="18.95" customHeight="1">
      <c r="A25" s="334"/>
      <c r="B25" s="336"/>
      <c r="C25" s="337"/>
      <c r="D25" s="369"/>
      <c r="E25" s="339"/>
      <c r="F25" s="342"/>
      <c r="G25" s="343"/>
      <c r="H25" s="357">
        <f>IF(H6=0," ",SUM(H24))</f>
        <v>0</v>
      </c>
      <c r="I25" s="358"/>
      <c r="J25" s="343">
        <f>IF(H6=0," ",SUM(J24))</f>
        <v>0</v>
      </c>
      <c r="K25" s="359"/>
      <c r="L25" s="359"/>
      <c r="M25" s="359"/>
      <c r="N25" s="360">
        <f>IF(N6=0," ",SUM(N24,H25))</f>
        <v>0</v>
      </c>
      <c r="O25" s="361"/>
      <c r="P25" s="362">
        <f>IF(N6=0," ",SUM(P24,J25))</f>
        <v>0</v>
      </c>
      <c r="Q25" s="363"/>
      <c r="R25" s="363"/>
      <c r="S25" s="363"/>
      <c r="T25" s="364">
        <f>IF(T$6=0," ",SUM(T24,N25))</f>
        <v>0</v>
      </c>
      <c r="U25" s="365"/>
      <c r="V25" s="366">
        <f>IF(T$6=0," ",SUM(V24,P25))</f>
        <v>0</v>
      </c>
      <c r="W25" s="367"/>
      <c r="X25" s="367"/>
      <c r="Y25" s="367"/>
      <c r="Z25" s="364" t="str">
        <f>IF(Z$6=0," ",SUM(Z24,T25))</f>
        <v xml:space="preserve"> </v>
      </c>
      <c r="AA25" s="365"/>
      <c r="AB25" s="366" t="str">
        <f>IF(Z$6=0," ",SUM(AB24,V25))</f>
        <v xml:space="preserve"> </v>
      </c>
      <c r="AC25" s="367"/>
      <c r="AD25" s="367"/>
      <c r="AE25" s="368"/>
      <c r="AF25" s="46"/>
    </row>
    <row r="26" spans="1:33" ht="18.95" customHeight="1">
      <c r="A26" s="333">
        <v>9</v>
      </c>
      <c r="B26" s="336"/>
      <c r="C26" s="337"/>
      <c r="D26" s="369"/>
      <c r="E26" s="339"/>
      <c r="F26" s="340" t="str">
        <f>IF(C26=0,"",SUM(C26*E26))</f>
        <v/>
      </c>
      <c r="G26" s="341"/>
      <c r="H26" s="344"/>
      <c r="I26" s="345"/>
      <c r="J26" s="346" t="str">
        <f>IF(H26=0," ",SUM(H26*E26))</f>
        <v xml:space="preserve"> </v>
      </c>
      <c r="K26" s="347"/>
      <c r="L26" s="347"/>
      <c r="M26" s="347"/>
      <c r="N26" s="348"/>
      <c r="O26" s="349"/>
      <c r="P26" s="350" t="str">
        <f>IF(N26=0," ",SUM(N26*E26))</f>
        <v xml:space="preserve"> </v>
      </c>
      <c r="Q26" s="351"/>
      <c r="R26" s="351"/>
      <c r="S26" s="351"/>
      <c r="T26" s="352"/>
      <c r="U26" s="353"/>
      <c r="V26" s="354">
        <f>SUM(T26*$E26)</f>
        <v>0</v>
      </c>
      <c r="W26" s="355"/>
      <c r="X26" s="355"/>
      <c r="Y26" s="355"/>
      <c r="Z26" s="352"/>
      <c r="AA26" s="353"/>
      <c r="AB26" s="354">
        <f>SUM(Z26*$E26)</f>
        <v>0</v>
      </c>
      <c r="AC26" s="355"/>
      <c r="AD26" s="355"/>
      <c r="AE26" s="356"/>
      <c r="AF26" s="46"/>
    </row>
    <row r="27" spans="1:33" ht="18.95" customHeight="1">
      <c r="A27" s="334"/>
      <c r="B27" s="336"/>
      <c r="C27" s="337"/>
      <c r="D27" s="369"/>
      <c r="E27" s="339"/>
      <c r="F27" s="342"/>
      <c r="G27" s="343"/>
      <c r="H27" s="357">
        <f>IF(H6=0," ",SUM(H26))</f>
        <v>0</v>
      </c>
      <c r="I27" s="358"/>
      <c r="J27" s="343">
        <f>IF(H6=0," ",SUM(J26))</f>
        <v>0</v>
      </c>
      <c r="K27" s="359"/>
      <c r="L27" s="359"/>
      <c r="M27" s="359"/>
      <c r="N27" s="360">
        <f>IF(N6=0," ",SUM(N26,H27))</f>
        <v>0</v>
      </c>
      <c r="O27" s="361"/>
      <c r="P27" s="362">
        <f>IF(N6=0," ",SUM(P26,J27))</f>
        <v>0</v>
      </c>
      <c r="Q27" s="363"/>
      <c r="R27" s="363"/>
      <c r="S27" s="363"/>
      <c r="T27" s="364">
        <f>IF(T$6=0," ",SUM(T26,N27))</f>
        <v>0</v>
      </c>
      <c r="U27" s="365"/>
      <c r="V27" s="366">
        <f>IF(T$6=0," ",SUM(V26,P27))</f>
        <v>0</v>
      </c>
      <c r="W27" s="367"/>
      <c r="X27" s="367"/>
      <c r="Y27" s="367"/>
      <c r="Z27" s="364" t="str">
        <f>IF(Z$6=0," ",SUM(Z26,T27))</f>
        <v xml:space="preserve"> </v>
      </c>
      <c r="AA27" s="365"/>
      <c r="AB27" s="366" t="str">
        <f>IF(Z$6=0," ",SUM(AB26,V27))</f>
        <v xml:space="preserve"> </v>
      </c>
      <c r="AC27" s="367"/>
      <c r="AD27" s="367"/>
      <c r="AE27" s="368"/>
      <c r="AF27" s="46"/>
    </row>
    <row r="28" spans="1:33" ht="18.95" customHeight="1">
      <c r="A28" s="334">
        <v>10</v>
      </c>
      <c r="B28" s="336" t="s">
        <v>92</v>
      </c>
      <c r="C28" s="337">
        <v>1</v>
      </c>
      <c r="D28" s="369" t="s">
        <v>91</v>
      </c>
      <c r="E28" s="372">
        <v>-10000</v>
      </c>
      <c r="F28" s="340">
        <f>IF(C28=0,"",SUM(C28*E28))</f>
        <v>-10000</v>
      </c>
      <c r="G28" s="341"/>
      <c r="H28" s="344"/>
      <c r="I28" s="345"/>
      <c r="J28" s="346" t="str">
        <f>IF(H28=0," ",SUM(H28*E28))</f>
        <v xml:space="preserve"> </v>
      </c>
      <c r="K28" s="347"/>
      <c r="L28" s="347"/>
      <c r="M28" s="347"/>
      <c r="N28" s="348"/>
      <c r="O28" s="349"/>
      <c r="P28" s="350" t="str">
        <f>IF(N28=0," ",SUM(N28*E28))</f>
        <v xml:space="preserve"> </v>
      </c>
      <c r="Q28" s="351"/>
      <c r="R28" s="351"/>
      <c r="S28" s="351"/>
      <c r="T28" s="352"/>
      <c r="U28" s="353"/>
      <c r="V28" s="354">
        <f>SUM(T28*$E28)</f>
        <v>0</v>
      </c>
      <c r="W28" s="355"/>
      <c r="X28" s="355"/>
      <c r="Y28" s="355"/>
      <c r="Z28" s="352"/>
      <c r="AA28" s="353"/>
      <c r="AB28" s="354">
        <f>SUM(Z28*$E28)</f>
        <v>0</v>
      </c>
      <c r="AC28" s="355"/>
      <c r="AD28" s="355"/>
      <c r="AE28" s="356"/>
      <c r="AF28" s="46"/>
    </row>
    <row r="29" spans="1:33" ht="18.95" customHeight="1">
      <c r="A29" s="370"/>
      <c r="B29" s="371"/>
      <c r="C29" s="337"/>
      <c r="D29" s="369"/>
      <c r="E29" s="373"/>
      <c r="F29" s="342"/>
      <c r="G29" s="343"/>
      <c r="H29" s="357">
        <f>IF(H6=0," ",SUM(H28))</f>
        <v>0</v>
      </c>
      <c r="I29" s="358"/>
      <c r="J29" s="343">
        <f>IF(H6=0," ",SUM(J28))</f>
        <v>0</v>
      </c>
      <c r="K29" s="359"/>
      <c r="L29" s="359"/>
      <c r="M29" s="359"/>
      <c r="N29" s="360">
        <f>IF(N6=0," ",SUM(N28,H29))</f>
        <v>0</v>
      </c>
      <c r="O29" s="361"/>
      <c r="P29" s="362">
        <f>IF(N6=0," ",SUM(P28,J29))</f>
        <v>0</v>
      </c>
      <c r="Q29" s="363"/>
      <c r="R29" s="363"/>
      <c r="S29" s="363"/>
      <c r="T29" s="364">
        <f>IF(T$6=0," ",SUM(T28,N29))</f>
        <v>0</v>
      </c>
      <c r="U29" s="365"/>
      <c r="V29" s="366">
        <f>IF(T$6=0," ",SUM(V28,P29))</f>
        <v>0</v>
      </c>
      <c r="W29" s="367"/>
      <c r="X29" s="367"/>
      <c r="Y29" s="367"/>
      <c r="Z29" s="364" t="str">
        <f>IF(Z$6=0," ",SUM(Z28,T29))</f>
        <v xml:space="preserve"> </v>
      </c>
      <c r="AA29" s="365"/>
      <c r="AB29" s="366" t="str">
        <f>IF(Z$6=0," ",SUM(AB28,V29))</f>
        <v xml:space="preserve"> </v>
      </c>
      <c r="AC29" s="367"/>
      <c r="AD29" s="367"/>
      <c r="AE29" s="368"/>
      <c r="AF29" s="46"/>
    </row>
    <row r="30" spans="1:33" ht="18.95" customHeight="1">
      <c r="A30" s="370"/>
      <c r="B30" s="375" t="s">
        <v>23</v>
      </c>
      <c r="C30" s="377"/>
      <c r="D30" s="338"/>
      <c r="E30" s="380"/>
      <c r="F30" s="382">
        <f>SUM(F10:G29)</f>
        <v>1500000</v>
      </c>
      <c r="G30" s="383"/>
      <c r="H30" s="386" t="s">
        <v>93</v>
      </c>
      <c r="I30" s="387"/>
      <c r="J30" s="341">
        <f>SUM(J28,J26,J24,J22,J20,J18,J16,J14,J12,J10)</f>
        <v>90000</v>
      </c>
      <c r="K30" s="388"/>
      <c r="L30" s="388"/>
      <c r="M30" s="388"/>
      <c r="N30" s="386" t="s">
        <v>93</v>
      </c>
      <c r="O30" s="297"/>
      <c r="P30" s="396">
        <f>SUM(P28,P26,P24,P22,P20,P18,P16,P14,P12,P10)</f>
        <v>222000</v>
      </c>
      <c r="Q30" s="397"/>
      <c r="R30" s="397"/>
      <c r="S30" s="397"/>
      <c r="T30" s="386" t="s">
        <v>93</v>
      </c>
      <c r="U30" s="297"/>
      <c r="V30" s="396">
        <f>SUM(V28,V26,V24,V22,V20,V18,V16,V14,V12,V10)</f>
        <v>140000</v>
      </c>
      <c r="W30" s="397"/>
      <c r="X30" s="397"/>
      <c r="Y30" s="397"/>
      <c r="Z30" s="386" t="s">
        <v>93</v>
      </c>
      <c r="AA30" s="297"/>
      <c r="AB30" s="396">
        <f>SUM(AB28,AB26,AB24,AB22,AB20,AB18,AB16,AB14,AB12,AB10)</f>
        <v>0</v>
      </c>
      <c r="AC30" s="397"/>
      <c r="AD30" s="397"/>
      <c r="AE30" s="398"/>
      <c r="AF30" s="46"/>
    </row>
    <row r="31" spans="1:33" ht="18.95" customHeight="1" thickBot="1">
      <c r="A31" s="374"/>
      <c r="B31" s="376"/>
      <c r="C31" s="378"/>
      <c r="D31" s="379"/>
      <c r="E31" s="381"/>
      <c r="F31" s="384"/>
      <c r="G31" s="385"/>
      <c r="H31" s="399" t="s">
        <v>94</v>
      </c>
      <c r="I31" s="400"/>
      <c r="J31" s="401">
        <f>IF(H$6=0," ",SUM(J30))</f>
        <v>90000</v>
      </c>
      <c r="K31" s="402"/>
      <c r="L31" s="402"/>
      <c r="M31" s="402"/>
      <c r="N31" s="399" t="s">
        <v>94</v>
      </c>
      <c r="O31" s="403"/>
      <c r="P31" s="362">
        <f>IF(N$6=0," ",SUM(P30,J31))</f>
        <v>312000</v>
      </c>
      <c r="Q31" s="363"/>
      <c r="R31" s="363"/>
      <c r="S31" s="363"/>
      <c r="T31" s="399" t="s">
        <v>94</v>
      </c>
      <c r="U31" s="403"/>
      <c r="V31" s="362">
        <f>IF(T$6=0," ",SUM(V30,P31))</f>
        <v>452000</v>
      </c>
      <c r="W31" s="363"/>
      <c r="X31" s="363"/>
      <c r="Y31" s="363"/>
      <c r="Z31" s="399" t="s">
        <v>94</v>
      </c>
      <c r="AA31" s="403"/>
      <c r="AB31" s="362" t="str">
        <f>IF(Z$6=0," ",SUM(AB30,V31))</f>
        <v xml:space="preserve"> </v>
      </c>
      <c r="AC31" s="363"/>
      <c r="AD31" s="363"/>
      <c r="AE31" s="363"/>
      <c r="AF31" s="46"/>
    </row>
    <row r="32" spans="1:33" ht="26.25" customHeight="1" thickBot="1">
      <c r="A32" s="59"/>
      <c r="B32" s="60"/>
      <c r="C32" s="46"/>
      <c r="D32" s="61"/>
      <c r="E32" s="46"/>
      <c r="F32" s="46"/>
      <c r="G32" s="46"/>
      <c r="H32" s="392" t="s">
        <v>95</v>
      </c>
      <c r="I32" s="389"/>
      <c r="J32" s="393">
        <f>IF(H$6=0," ",SUM(F30-J31))</f>
        <v>1410000</v>
      </c>
      <c r="K32" s="394"/>
      <c r="L32" s="394"/>
      <c r="M32" s="394"/>
      <c r="N32" s="378" t="s">
        <v>95</v>
      </c>
      <c r="O32" s="395"/>
      <c r="P32" s="390">
        <f>IF(N$6=0," ",SUM(F30-P31))</f>
        <v>1188000</v>
      </c>
      <c r="Q32" s="391"/>
      <c r="R32" s="391"/>
      <c r="S32" s="391"/>
      <c r="T32" s="378" t="s">
        <v>95</v>
      </c>
      <c r="U32" s="395"/>
      <c r="V32" s="390">
        <f>IF(T$6=0," ",SUM(F30-V31))</f>
        <v>1048000</v>
      </c>
      <c r="W32" s="391"/>
      <c r="X32" s="391"/>
      <c r="Y32" s="391"/>
      <c r="Z32" s="378" t="s">
        <v>95</v>
      </c>
      <c r="AA32" s="389"/>
      <c r="AB32" s="390" t="str">
        <f>IF(Z$6=0," ",SUM(F30-AB31))</f>
        <v xml:space="preserve"> </v>
      </c>
      <c r="AC32" s="391"/>
      <c r="AD32" s="391"/>
      <c r="AE32" s="391"/>
      <c r="AF32" s="46"/>
    </row>
    <row r="33" spans="1:7" ht="20.100000000000001" customHeight="1">
      <c r="A33" s="59"/>
      <c r="B33" s="46"/>
      <c r="C33" s="46"/>
      <c r="D33" s="61"/>
      <c r="E33" s="46"/>
      <c r="F33" s="46"/>
      <c r="G33" s="46"/>
    </row>
    <row r="34" spans="1:7" ht="20.100000000000001" customHeight="1">
      <c r="D34" s="62"/>
    </row>
  </sheetData>
  <protectedRanges>
    <protectedRange sqref="T10:U10 Z10:AA10 T12:U12 Z12:AA12 T14:U14 Z14:AA14 T16:U16 Z16:AA16 T18:U18 Z18:AA18 T20:U20 Z20:AA20 T22:U22 Z22:AA22 T24:U24 Z24:AA24 T26:U26 Z26:AA26 T28:U28 Z28:AA28" name="範囲3"/>
  </protectedRanges>
  <mergeCells count="296">
    <mergeCell ref="Z32:AA32"/>
    <mergeCell ref="AB32:AE32"/>
    <mergeCell ref="H32:I32"/>
    <mergeCell ref="J32:M32"/>
    <mergeCell ref="N32:O32"/>
    <mergeCell ref="P32:S32"/>
    <mergeCell ref="T32:U32"/>
    <mergeCell ref="V32:Y32"/>
    <mergeCell ref="P30:S30"/>
    <mergeCell ref="T30:U30"/>
    <mergeCell ref="V30:Y30"/>
    <mergeCell ref="Z30:AA30"/>
    <mergeCell ref="AB30:AE30"/>
    <mergeCell ref="H31:I31"/>
    <mergeCell ref="J31:M31"/>
    <mergeCell ref="N31:O31"/>
    <mergeCell ref="P31:S31"/>
    <mergeCell ref="T31:U31"/>
    <mergeCell ref="V31:Y31"/>
    <mergeCell ref="Z31:AA31"/>
    <mergeCell ref="AB31:AE31"/>
    <mergeCell ref="A30:A31"/>
    <mergeCell ref="B30:B31"/>
    <mergeCell ref="C30:C31"/>
    <mergeCell ref="D30:D31"/>
    <mergeCell ref="E30:E31"/>
    <mergeCell ref="F30:G31"/>
    <mergeCell ref="H30:I30"/>
    <mergeCell ref="J30:M30"/>
    <mergeCell ref="N30:O30"/>
    <mergeCell ref="P28:S28"/>
    <mergeCell ref="T28:U28"/>
    <mergeCell ref="V28:Y28"/>
    <mergeCell ref="Z28:AA28"/>
    <mergeCell ref="AB28:AE28"/>
    <mergeCell ref="H29:I29"/>
    <mergeCell ref="J29:M29"/>
    <mergeCell ref="N29:O29"/>
    <mergeCell ref="P29:S29"/>
    <mergeCell ref="T29:U29"/>
    <mergeCell ref="V29:Y29"/>
    <mergeCell ref="Z29:AA29"/>
    <mergeCell ref="AB29:AE29"/>
    <mergeCell ref="A28:A29"/>
    <mergeCell ref="B28:B29"/>
    <mergeCell ref="C28:C29"/>
    <mergeCell ref="D28:D29"/>
    <mergeCell ref="E28:E29"/>
    <mergeCell ref="F28:G29"/>
    <mergeCell ref="H28:I28"/>
    <mergeCell ref="J28:M28"/>
    <mergeCell ref="N28:O28"/>
    <mergeCell ref="P26:S26"/>
    <mergeCell ref="T26:U26"/>
    <mergeCell ref="V26:Y26"/>
    <mergeCell ref="Z26:AA26"/>
    <mergeCell ref="AB26:AE26"/>
    <mergeCell ref="H27:I27"/>
    <mergeCell ref="J27:M27"/>
    <mergeCell ref="N27:O27"/>
    <mergeCell ref="P27:S27"/>
    <mergeCell ref="T27:U27"/>
    <mergeCell ref="V27:Y27"/>
    <mergeCell ref="Z27:AA27"/>
    <mergeCell ref="AB27:AE27"/>
    <mergeCell ref="A26:A27"/>
    <mergeCell ref="B26:B27"/>
    <mergeCell ref="C26:C27"/>
    <mergeCell ref="D26:D27"/>
    <mergeCell ref="E26:E27"/>
    <mergeCell ref="F26:G27"/>
    <mergeCell ref="H26:I26"/>
    <mergeCell ref="J26:M26"/>
    <mergeCell ref="N26:O26"/>
    <mergeCell ref="P24:S24"/>
    <mergeCell ref="T24:U24"/>
    <mergeCell ref="V24:Y24"/>
    <mergeCell ref="Z24:AA24"/>
    <mergeCell ref="AB24:AE24"/>
    <mergeCell ref="H25:I25"/>
    <mergeCell ref="J25:M25"/>
    <mergeCell ref="N25:O25"/>
    <mergeCell ref="P25:S25"/>
    <mergeCell ref="T25:U25"/>
    <mergeCell ref="V25:Y25"/>
    <mergeCell ref="Z25:AA25"/>
    <mergeCell ref="AB25:AE25"/>
    <mergeCell ref="A24:A25"/>
    <mergeCell ref="B24:B25"/>
    <mergeCell ref="C24:C25"/>
    <mergeCell ref="D24:D25"/>
    <mergeCell ref="E24:E25"/>
    <mergeCell ref="F24:G25"/>
    <mergeCell ref="H24:I24"/>
    <mergeCell ref="J24:M24"/>
    <mergeCell ref="N24:O24"/>
    <mergeCell ref="P22:S22"/>
    <mergeCell ref="T22:U22"/>
    <mergeCell ref="V22:Y22"/>
    <mergeCell ref="Z22:AA22"/>
    <mergeCell ref="AB22:AE22"/>
    <mergeCell ref="H23:I23"/>
    <mergeCell ref="J23:M23"/>
    <mergeCell ref="N23:O23"/>
    <mergeCell ref="P23:S23"/>
    <mergeCell ref="T23:U23"/>
    <mergeCell ref="V23:Y23"/>
    <mergeCell ref="Z23:AA23"/>
    <mergeCell ref="AB23:AE23"/>
    <mergeCell ref="A22:A23"/>
    <mergeCell ref="B22:B23"/>
    <mergeCell ref="C22:C23"/>
    <mergeCell ref="D22:D23"/>
    <mergeCell ref="E22:E23"/>
    <mergeCell ref="F22:G23"/>
    <mergeCell ref="H22:I22"/>
    <mergeCell ref="J22:M22"/>
    <mergeCell ref="N22:O22"/>
    <mergeCell ref="P20:S20"/>
    <mergeCell ref="T20:U20"/>
    <mergeCell ref="V20:Y20"/>
    <mergeCell ref="Z20:AA20"/>
    <mergeCell ref="AB20:AE20"/>
    <mergeCell ref="H21:I21"/>
    <mergeCell ref="J21:M21"/>
    <mergeCell ref="N21:O21"/>
    <mergeCell ref="P21:S21"/>
    <mergeCell ref="T21:U21"/>
    <mergeCell ref="V21:Y21"/>
    <mergeCell ref="Z21:AA21"/>
    <mergeCell ref="AB21:AE21"/>
    <mergeCell ref="A20:A21"/>
    <mergeCell ref="B20:B21"/>
    <mergeCell ref="C20:C21"/>
    <mergeCell ref="D20:D21"/>
    <mergeCell ref="E20:E21"/>
    <mergeCell ref="F20:G21"/>
    <mergeCell ref="H20:I20"/>
    <mergeCell ref="J20:M20"/>
    <mergeCell ref="N20:O20"/>
    <mergeCell ref="P18:S18"/>
    <mergeCell ref="T18:U18"/>
    <mergeCell ref="V18:Y18"/>
    <mergeCell ref="Z18:AA18"/>
    <mergeCell ref="AB18:AE18"/>
    <mergeCell ref="H19:I19"/>
    <mergeCell ref="J19:M19"/>
    <mergeCell ref="N19:O19"/>
    <mergeCell ref="P19:S19"/>
    <mergeCell ref="T19:U19"/>
    <mergeCell ref="V19:Y19"/>
    <mergeCell ref="Z19:AA19"/>
    <mergeCell ref="AB19:AE19"/>
    <mergeCell ref="A18:A19"/>
    <mergeCell ref="B18:B19"/>
    <mergeCell ref="C18:C19"/>
    <mergeCell ref="D18:D19"/>
    <mergeCell ref="E18:E19"/>
    <mergeCell ref="F18:G19"/>
    <mergeCell ref="H18:I18"/>
    <mergeCell ref="J18:M18"/>
    <mergeCell ref="N18:O18"/>
    <mergeCell ref="P16:S16"/>
    <mergeCell ref="T16:U16"/>
    <mergeCell ref="V16:Y16"/>
    <mergeCell ref="Z16:AA16"/>
    <mergeCell ref="AB16:AE16"/>
    <mergeCell ref="H17:I17"/>
    <mergeCell ref="J17:M17"/>
    <mergeCell ref="N17:O17"/>
    <mergeCell ref="P17:S17"/>
    <mergeCell ref="T17:U17"/>
    <mergeCell ref="V17:Y17"/>
    <mergeCell ref="Z17:AA17"/>
    <mergeCell ref="AB17:AE17"/>
    <mergeCell ref="A16:A17"/>
    <mergeCell ref="B16:B17"/>
    <mergeCell ref="C16:C17"/>
    <mergeCell ref="D16:D17"/>
    <mergeCell ref="E16:E17"/>
    <mergeCell ref="F16:G17"/>
    <mergeCell ref="H16:I16"/>
    <mergeCell ref="J16:M16"/>
    <mergeCell ref="N16:O16"/>
    <mergeCell ref="P14:S14"/>
    <mergeCell ref="T14:U14"/>
    <mergeCell ref="V14:Y14"/>
    <mergeCell ref="Z14:AA14"/>
    <mergeCell ref="AB14:AE14"/>
    <mergeCell ref="H15:I15"/>
    <mergeCell ref="J15:M15"/>
    <mergeCell ref="N15:O15"/>
    <mergeCell ref="P15:S15"/>
    <mergeCell ref="T15:U15"/>
    <mergeCell ref="V15:Y15"/>
    <mergeCell ref="Z15:AA15"/>
    <mergeCell ref="AB15:AE15"/>
    <mergeCell ref="A14:A15"/>
    <mergeCell ref="B14:B15"/>
    <mergeCell ref="C14:C15"/>
    <mergeCell ref="D14:D15"/>
    <mergeCell ref="E14:E15"/>
    <mergeCell ref="F14:G15"/>
    <mergeCell ref="H14:I14"/>
    <mergeCell ref="J14:M14"/>
    <mergeCell ref="N14:O14"/>
    <mergeCell ref="P12:S12"/>
    <mergeCell ref="T12:U12"/>
    <mergeCell ref="V12:Y12"/>
    <mergeCell ref="Z12:AA12"/>
    <mergeCell ref="AB12:AE12"/>
    <mergeCell ref="H13:I13"/>
    <mergeCell ref="J13:M13"/>
    <mergeCell ref="N13:O13"/>
    <mergeCell ref="P13:S13"/>
    <mergeCell ref="T13:U13"/>
    <mergeCell ref="V13:Y13"/>
    <mergeCell ref="Z13:AA13"/>
    <mergeCell ref="AB13:AE13"/>
    <mergeCell ref="A12:A13"/>
    <mergeCell ref="B12:B13"/>
    <mergeCell ref="C12:C13"/>
    <mergeCell ref="D12:D13"/>
    <mergeCell ref="E12:E13"/>
    <mergeCell ref="F12:G13"/>
    <mergeCell ref="H12:I12"/>
    <mergeCell ref="J12:M12"/>
    <mergeCell ref="N12:O12"/>
    <mergeCell ref="P10:S10"/>
    <mergeCell ref="T10:U10"/>
    <mergeCell ref="V10:Y10"/>
    <mergeCell ref="Z10:AA10"/>
    <mergeCell ref="AB10:AE10"/>
    <mergeCell ref="H11:I11"/>
    <mergeCell ref="J11:M11"/>
    <mergeCell ref="N11:O11"/>
    <mergeCell ref="P11:S11"/>
    <mergeCell ref="T11:U11"/>
    <mergeCell ref="V11:Y11"/>
    <mergeCell ref="Z11:AA11"/>
    <mergeCell ref="AB11:AE11"/>
    <mergeCell ref="A10:A11"/>
    <mergeCell ref="B10:B11"/>
    <mergeCell ref="C10:C11"/>
    <mergeCell ref="D10:D11"/>
    <mergeCell ref="E10:E11"/>
    <mergeCell ref="F10:G11"/>
    <mergeCell ref="H10:I10"/>
    <mergeCell ref="J10:M10"/>
    <mergeCell ref="N10:O10"/>
    <mergeCell ref="A8:B9"/>
    <mergeCell ref="C8:C9"/>
    <mergeCell ref="D8:D9"/>
    <mergeCell ref="E8:E9"/>
    <mergeCell ref="F8:G9"/>
    <mergeCell ref="H8:M8"/>
    <mergeCell ref="N8:S8"/>
    <mergeCell ref="T8:Y8"/>
    <mergeCell ref="Z8:AE8"/>
    <mergeCell ref="H9:M9"/>
    <mergeCell ref="N9:S9"/>
    <mergeCell ref="T9:Y9"/>
    <mergeCell ref="Z9:AE9"/>
    <mergeCell ref="A6:G7"/>
    <mergeCell ref="H6:J6"/>
    <mergeCell ref="N6:P6"/>
    <mergeCell ref="T6:V6"/>
    <mergeCell ref="Z6:AB6"/>
    <mergeCell ref="H7:I7"/>
    <mergeCell ref="J7:M7"/>
    <mergeCell ref="N7:O7"/>
    <mergeCell ref="P7:S7"/>
    <mergeCell ref="T7:U7"/>
    <mergeCell ref="V7:Y7"/>
    <mergeCell ref="Z7:AA7"/>
    <mergeCell ref="AB7:AE7"/>
    <mergeCell ref="T1:W1"/>
    <mergeCell ref="X1:AE1"/>
    <mergeCell ref="A3:E4"/>
    <mergeCell ref="G3:G5"/>
    <mergeCell ref="H3:J3"/>
    <mergeCell ref="K3:M3"/>
    <mergeCell ref="N3:P3"/>
    <mergeCell ref="Q3:S3"/>
    <mergeCell ref="T3:V3"/>
    <mergeCell ref="W3:Y3"/>
    <mergeCell ref="Z3:AB3"/>
    <mergeCell ref="AC3:AE3"/>
    <mergeCell ref="H4:J5"/>
    <mergeCell ref="K4:M5"/>
    <mergeCell ref="N4:P5"/>
    <mergeCell ref="Q4:S5"/>
    <mergeCell ref="T4:V5"/>
    <mergeCell ref="W4:Y5"/>
    <mergeCell ref="Z4:AB5"/>
    <mergeCell ref="AC4:AE5"/>
  </mergeCells>
  <phoneticPr fontId="2"/>
  <printOptions horizontalCentered="1"/>
  <pageMargins left="0.11811023622047245" right="0.11811023622047245" top="0.51181102362204722" bottom="0" header="0.31496062992125984" footer="0.23622047244094491"/>
  <pageSetup paperSize="9" orientation="landscape" r:id="rId1"/>
  <headerFooter alignWithMargins="0">
    <oddHeader>&amp;C&amp;"ＭＳ Ｐゴシック,太字"&amp;12内　訳　明　細　書　兼　検　収　調　書&amp;R　&amp;U　　　　　　　　　　　　　　
　　　　　　　　　　　&amp;U　　　　　　　　　</oddHeader>
    <oddFooter>&amp;L&amp;U№&amp;P/&amp;Nページ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5B62F-9D96-4711-8CB2-3C941E046C84}">
  <sheetPr codeName="Sheet4"/>
  <dimension ref="A1:AP130"/>
  <sheetViews>
    <sheetView showZeros="0" view="pageBreakPreview" zoomScaleNormal="50" zoomScaleSheetLayoutView="100" workbookViewId="0">
      <selection activeCell="S1" sqref="S1"/>
    </sheetView>
  </sheetViews>
  <sheetFormatPr defaultColWidth="3.75" defaultRowHeight="25.5" customHeight="1"/>
  <cols>
    <col min="1" max="1" width="2.875" style="1" customWidth="1"/>
    <col min="2" max="3" width="3.75" style="1"/>
    <col min="4" max="4" width="4.625" style="1" customWidth="1"/>
    <col min="5" max="5" width="3.75" style="1"/>
    <col min="6" max="6" width="6.25" style="1" customWidth="1"/>
    <col min="7" max="7" width="5.75" style="1" customWidth="1"/>
    <col min="8" max="38" width="3.625" style="1" customWidth="1"/>
    <col min="39" max="39" width="7" style="1" customWidth="1"/>
    <col min="40" max="16384" width="3.75" style="1"/>
  </cols>
  <sheetData>
    <row r="1" spans="1:42" ht="27.75" customHeight="1" thickBot="1">
      <c r="B1" s="69"/>
      <c r="C1" s="69"/>
      <c r="D1" s="66"/>
      <c r="E1" s="67"/>
      <c r="F1" s="66"/>
      <c r="G1" s="67"/>
      <c r="H1" s="67"/>
      <c r="I1" s="67"/>
      <c r="J1" s="67"/>
      <c r="K1" s="68"/>
      <c r="L1" s="39"/>
      <c r="M1" s="73"/>
      <c r="N1" s="73"/>
      <c r="O1" s="423">
        <v>2023</v>
      </c>
      <c r="P1" s="423"/>
      <c r="Q1" s="423"/>
      <c r="R1" s="74" t="s">
        <v>27</v>
      </c>
      <c r="S1" s="235">
        <v>9</v>
      </c>
      <c r="T1" s="418" t="s">
        <v>103</v>
      </c>
      <c r="U1" s="418"/>
      <c r="V1" s="418"/>
      <c r="W1" s="418"/>
      <c r="X1" s="75"/>
      <c r="Y1" s="73"/>
      <c r="Z1" s="39"/>
      <c r="AA1" s="39"/>
      <c r="AB1" s="39"/>
      <c r="AC1" s="39"/>
      <c r="AD1" s="39"/>
      <c r="AE1" s="39"/>
      <c r="AF1" s="419" t="s">
        <v>1</v>
      </c>
      <c r="AG1" s="419"/>
      <c r="AH1" s="419"/>
      <c r="AI1" s="420" t="str">
        <f>'記入例(鑑部)'!AI7:AV7</f>
        <v>●×株式会社</v>
      </c>
      <c r="AJ1" s="420"/>
      <c r="AK1" s="420"/>
      <c r="AL1" s="420"/>
      <c r="AM1" s="420"/>
    </row>
    <row r="2" spans="1:42" ht="9" customHeight="1">
      <c r="A2"/>
    </row>
    <row r="3" spans="1:42" ht="25.5" customHeight="1">
      <c r="A3" s="415" t="s">
        <v>102</v>
      </c>
      <c r="B3" s="421"/>
      <c r="C3" s="421"/>
      <c r="D3" s="421"/>
      <c r="E3" s="421"/>
      <c r="F3" s="422"/>
      <c r="G3" s="28" t="s">
        <v>46</v>
      </c>
      <c r="H3" s="76">
        <v>1</v>
      </c>
      <c r="I3" s="77">
        <v>2</v>
      </c>
      <c r="J3" s="77">
        <v>3</v>
      </c>
      <c r="K3" s="77">
        <v>4</v>
      </c>
      <c r="L3" s="77">
        <v>5</v>
      </c>
      <c r="M3" s="77">
        <v>6</v>
      </c>
      <c r="N3" s="77">
        <v>7</v>
      </c>
      <c r="O3" s="77">
        <v>8</v>
      </c>
      <c r="P3" s="63">
        <v>9</v>
      </c>
      <c r="Q3" s="77">
        <v>10</v>
      </c>
      <c r="R3" s="85">
        <v>11</v>
      </c>
      <c r="S3" s="85">
        <v>12</v>
      </c>
      <c r="T3" s="63">
        <v>13</v>
      </c>
      <c r="U3" s="77">
        <v>14</v>
      </c>
      <c r="V3" s="63">
        <v>15</v>
      </c>
      <c r="W3" s="77">
        <v>16</v>
      </c>
      <c r="X3" s="63">
        <v>17</v>
      </c>
      <c r="Y3" s="77">
        <v>18</v>
      </c>
      <c r="Z3" s="63">
        <v>19</v>
      </c>
      <c r="AA3" s="77">
        <v>20</v>
      </c>
      <c r="AB3" s="63">
        <v>21</v>
      </c>
      <c r="AC3" s="77">
        <v>22</v>
      </c>
      <c r="AD3" s="63">
        <v>23</v>
      </c>
      <c r="AE3" s="77">
        <v>24</v>
      </c>
      <c r="AF3" s="63">
        <v>25</v>
      </c>
      <c r="AG3" s="77">
        <v>26</v>
      </c>
      <c r="AH3" s="63">
        <v>27</v>
      </c>
      <c r="AI3" s="77">
        <v>28</v>
      </c>
      <c r="AJ3" s="63">
        <v>29</v>
      </c>
      <c r="AK3" s="77">
        <v>30</v>
      </c>
      <c r="AL3" s="84">
        <v>31</v>
      </c>
      <c r="AM3" s="28" t="s">
        <v>10</v>
      </c>
      <c r="AO3" s="34" t="s">
        <v>35</v>
      </c>
      <c r="AP3" s="42"/>
    </row>
    <row r="4" spans="1:42" ht="20.100000000000001" customHeight="1">
      <c r="A4" s="238">
        <v>1</v>
      </c>
      <c r="B4" s="411" t="s">
        <v>104</v>
      </c>
      <c r="C4" s="411"/>
      <c r="D4" s="411"/>
      <c r="E4" s="411"/>
      <c r="F4" s="412"/>
      <c r="G4" s="72" t="s">
        <v>44</v>
      </c>
      <c r="H4" s="79">
        <v>1</v>
      </c>
      <c r="I4" s="81"/>
      <c r="J4" s="81">
        <v>1</v>
      </c>
      <c r="K4" s="81"/>
      <c r="L4" s="81"/>
      <c r="M4" s="81"/>
      <c r="N4" s="81"/>
      <c r="O4" s="81">
        <v>1</v>
      </c>
      <c r="P4" s="83"/>
      <c r="Q4" s="81">
        <v>1</v>
      </c>
      <c r="R4" s="86">
        <v>1</v>
      </c>
      <c r="S4" s="86">
        <v>1</v>
      </c>
      <c r="T4" s="83">
        <v>1</v>
      </c>
      <c r="U4" s="81">
        <v>1</v>
      </c>
      <c r="V4" s="83">
        <v>1</v>
      </c>
      <c r="W4" s="81"/>
      <c r="X4" s="83"/>
      <c r="Y4" s="81"/>
      <c r="Z4" s="83"/>
      <c r="AA4" s="81"/>
      <c r="AB4" s="83"/>
      <c r="AC4" s="81"/>
      <c r="AD4" s="83"/>
      <c r="AE4" s="81">
        <v>1</v>
      </c>
      <c r="AF4" s="83">
        <v>1</v>
      </c>
      <c r="AG4" s="81">
        <v>1</v>
      </c>
      <c r="AH4" s="83">
        <v>1</v>
      </c>
      <c r="AI4" s="81">
        <v>1</v>
      </c>
      <c r="AJ4" s="83">
        <v>1</v>
      </c>
      <c r="AK4" s="81"/>
      <c r="AL4" s="78"/>
      <c r="AM4" s="88">
        <f>SUM(H4:AL4)</f>
        <v>15</v>
      </c>
      <c r="AO4" s="47"/>
      <c r="AP4" s="42"/>
    </row>
    <row r="5" spans="1:42" ht="20.100000000000001" customHeight="1">
      <c r="A5" s="238"/>
      <c r="B5" s="413"/>
      <c r="C5" s="413"/>
      <c r="D5" s="413"/>
      <c r="E5" s="413"/>
      <c r="F5" s="414"/>
      <c r="G5" s="64" t="s">
        <v>45</v>
      </c>
      <c r="H5" s="80"/>
      <c r="I5" s="82"/>
      <c r="J5" s="82"/>
      <c r="K5" s="82"/>
      <c r="L5" s="82"/>
      <c r="M5" s="82"/>
      <c r="N5" s="82"/>
      <c r="O5" s="82">
        <v>2</v>
      </c>
      <c r="P5" s="15"/>
      <c r="Q5" s="82">
        <v>1</v>
      </c>
      <c r="R5" s="87">
        <v>2</v>
      </c>
      <c r="S5" s="87">
        <v>1.5</v>
      </c>
      <c r="T5" s="15">
        <v>4</v>
      </c>
      <c r="U5" s="82">
        <v>1</v>
      </c>
      <c r="V5" s="15">
        <v>1</v>
      </c>
      <c r="W5" s="82"/>
      <c r="X5" s="15"/>
      <c r="Y5" s="82"/>
      <c r="Z5" s="15"/>
      <c r="AA5" s="82"/>
      <c r="AB5" s="15"/>
      <c r="AC5" s="82"/>
      <c r="AD5" s="15"/>
      <c r="AE5" s="82"/>
      <c r="AF5" s="15"/>
      <c r="AG5" s="82"/>
      <c r="AH5" s="15"/>
      <c r="AI5" s="82"/>
      <c r="AJ5" s="15"/>
      <c r="AK5" s="82"/>
      <c r="AL5" s="71"/>
      <c r="AM5" s="89">
        <f>SUM(H5:AL5)</f>
        <v>12.5</v>
      </c>
      <c r="AO5" s="47"/>
      <c r="AP5" s="42"/>
    </row>
    <row r="6" spans="1:42" ht="20.100000000000001" customHeight="1">
      <c r="A6" s="238">
        <v>2</v>
      </c>
      <c r="B6" s="411" t="s">
        <v>105</v>
      </c>
      <c r="C6" s="411"/>
      <c r="D6" s="411"/>
      <c r="E6" s="411"/>
      <c r="F6" s="412"/>
      <c r="G6" s="72" t="s">
        <v>44</v>
      </c>
      <c r="H6" s="79"/>
      <c r="I6" s="81"/>
      <c r="J6" s="81"/>
      <c r="K6" s="81">
        <v>1</v>
      </c>
      <c r="L6" s="81">
        <v>1</v>
      </c>
      <c r="M6" s="81">
        <v>1</v>
      </c>
      <c r="N6" s="81">
        <v>1</v>
      </c>
      <c r="O6" s="81"/>
      <c r="P6" s="83"/>
      <c r="Q6" s="81"/>
      <c r="R6" s="86"/>
      <c r="S6" s="86"/>
      <c r="T6" s="83"/>
      <c r="U6" s="81"/>
      <c r="V6" s="83"/>
      <c r="W6" s="81"/>
      <c r="X6" s="83"/>
      <c r="Y6" s="81"/>
      <c r="Z6" s="83"/>
      <c r="AA6" s="81"/>
      <c r="AB6" s="83"/>
      <c r="AC6" s="81"/>
      <c r="AD6" s="83"/>
      <c r="AE6" s="81"/>
      <c r="AF6" s="83"/>
      <c r="AG6" s="81"/>
      <c r="AH6" s="83"/>
      <c r="AI6" s="81"/>
      <c r="AJ6" s="83"/>
      <c r="AK6" s="81"/>
      <c r="AL6" s="78"/>
      <c r="AM6" s="88">
        <f t="shared" ref="AM6:AM31" si="0">SUM(H6:AL6)</f>
        <v>4</v>
      </c>
      <c r="AO6" s="47" t="s">
        <v>73</v>
      </c>
      <c r="AP6" s="56"/>
    </row>
    <row r="7" spans="1:42" ht="20.100000000000001" customHeight="1">
      <c r="A7" s="238"/>
      <c r="B7" s="413"/>
      <c r="C7" s="413"/>
      <c r="D7" s="413"/>
      <c r="E7" s="413"/>
      <c r="F7" s="414"/>
      <c r="G7" s="64" t="s">
        <v>45</v>
      </c>
      <c r="H7" s="80"/>
      <c r="I7" s="82"/>
      <c r="J7" s="82"/>
      <c r="K7" s="82"/>
      <c r="L7" s="82"/>
      <c r="M7" s="82"/>
      <c r="N7" s="82"/>
      <c r="O7" s="82"/>
      <c r="P7" s="15"/>
      <c r="Q7" s="82"/>
      <c r="R7" s="87"/>
      <c r="S7" s="87"/>
      <c r="T7" s="15"/>
      <c r="U7" s="82"/>
      <c r="V7" s="15"/>
      <c r="W7" s="82"/>
      <c r="X7" s="15"/>
      <c r="Y7" s="82"/>
      <c r="Z7" s="15"/>
      <c r="AA7" s="82"/>
      <c r="AB7" s="15"/>
      <c r="AC7" s="82"/>
      <c r="AD7" s="15"/>
      <c r="AE7" s="82"/>
      <c r="AF7" s="15"/>
      <c r="AG7" s="82"/>
      <c r="AH7" s="15"/>
      <c r="AI7" s="82"/>
      <c r="AJ7" s="15"/>
      <c r="AK7" s="82"/>
      <c r="AL7" s="71"/>
      <c r="AM7" s="89">
        <f t="shared" si="0"/>
        <v>0</v>
      </c>
      <c r="AO7" s="57" t="s">
        <v>109</v>
      </c>
      <c r="AP7" s="56"/>
    </row>
    <row r="8" spans="1:42" ht="20.100000000000001" customHeight="1">
      <c r="A8" s="238">
        <v>3</v>
      </c>
      <c r="B8" s="411" t="s">
        <v>106</v>
      </c>
      <c r="C8" s="411"/>
      <c r="D8" s="411"/>
      <c r="E8" s="411"/>
      <c r="F8" s="412"/>
      <c r="G8" s="72" t="s">
        <v>44</v>
      </c>
      <c r="H8" s="79"/>
      <c r="I8" s="81"/>
      <c r="J8" s="81"/>
      <c r="K8" s="81"/>
      <c r="L8" s="81"/>
      <c r="M8" s="81"/>
      <c r="N8" s="81"/>
      <c r="O8" s="81"/>
      <c r="P8" s="83"/>
      <c r="Q8" s="81"/>
      <c r="R8" s="86"/>
      <c r="S8" s="86"/>
      <c r="T8" s="83"/>
      <c r="U8" s="81"/>
      <c r="V8" s="83"/>
      <c r="W8" s="81"/>
      <c r="X8" s="83">
        <v>1</v>
      </c>
      <c r="Y8" s="81">
        <v>1</v>
      </c>
      <c r="Z8" s="83">
        <v>1</v>
      </c>
      <c r="AA8" s="81">
        <v>1</v>
      </c>
      <c r="AB8" s="83">
        <v>1</v>
      </c>
      <c r="AC8" s="81">
        <v>1</v>
      </c>
      <c r="AD8" s="83"/>
      <c r="AE8" s="81"/>
      <c r="AF8" s="83"/>
      <c r="AG8" s="81"/>
      <c r="AH8" s="83"/>
      <c r="AI8" s="81"/>
      <c r="AJ8" s="83"/>
      <c r="AK8" s="81"/>
      <c r="AL8" s="78"/>
      <c r="AM8" s="88">
        <f t="shared" si="0"/>
        <v>6</v>
      </c>
      <c r="AO8" s="58"/>
      <c r="AP8" s="56"/>
    </row>
    <row r="9" spans="1:42" ht="20.100000000000001" customHeight="1">
      <c r="A9" s="238"/>
      <c r="B9" s="413"/>
      <c r="C9" s="413"/>
      <c r="D9" s="413"/>
      <c r="E9" s="413"/>
      <c r="F9" s="414"/>
      <c r="G9" s="64" t="s">
        <v>45</v>
      </c>
      <c r="H9" s="80"/>
      <c r="I9" s="82"/>
      <c r="J9" s="82"/>
      <c r="K9" s="82"/>
      <c r="L9" s="82"/>
      <c r="M9" s="82"/>
      <c r="N9" s="82"/>
      <c r="O9" s="82"/>
      <c r="P9" s="15"/>
      <c r="Q9" s="82"/>
      <c r="R9" s="87"/>
      <c r="S9" s="87"/>
      <c r="T9" s="15"/>
      <c r="U9" s="82"/>
      <c r="V9" s="15"/>
      <c r="W9" s="82"/>
      <c r="X9" s="15"/>
      <c r="Y9" s="82"/>
      <c r="Z9" s="15"/>
      <c r="AA9" s="82"/>
      <c r="AB9" s="15"/>
      <c r="AC9" s="82"/>
      <c r="AD9" s="15"/>
      <c r="AE9" s="82"/>
      <c r="AF9" s="15"/>
      <c r="AG9" s="82"/>
      <c r="AH9" s="15"/>
      <c r="AI9" s="82"/>
      <c r="AJ9" s="15"/>
      <c r="AK9" s="82"/>
      <c r="AL9" s="71"/>
      <c r="AM9" s="89">
        <f t="shared" si="0"/>
        <v>0</v>
      </c>
      <c r="AO9" s="58" t="s">
        <v>84</v>
      </c>
      <c r="AP9" s="56"/>
    </row>
    <row r="10" spans="1:42" ht="20.100000000000001" customHeight="1">
      <c r="A10" s="238">
        <v>4</v>
      </c>
      <c r="B10" s="411" t="s">
        <v>107</v>
      </c>
      <c r="C10" s="411"/>
      <c r="D10" s="411"/>
      <c r="E10" s="411"/>
      <c r="F10" s="412"/>
      <c r="G10" s="72" t="s">
        <v>44</v>
      </c>
      <c r="H10" s="79">
        <v>1</v>
      </c>
      <c r="I10" s="81"/>
      <c r="J10" s="81">
        <v>1</v>
      </c>
      <c r="K10" s="81">
        <v>1</v>
      </c>
      <c r="L10" s="81">
        <v>1</v>
      </c>
      <c r="M10" s="81">
        <v>1</v>
      </c>
      <c r="N10" s="81">
        <v>1</v>
      </c>
      <c r="O10" s="81">
        <v>1</v>
      </c>
      <c r="P10" s="83"/>
      <c r="Q10" s="81">
        <v>1</v>
      </c>
      <c r="R10" s="86">
        <v>0.5</v>
      </c>
      <c r="S10" s="86">
        <v>1</v>
      </c>
      <c r="T10" s="83">
        <v>1</v>
      </c>
      <c r="U10" s="81">
        <v>1</v>
      </c>
      <c r="V10" s="83">
        <v>1</v>
      </c>
      <c r="W10" s="81"/>
      <c r="X10" s="83">
        <v>1</v>
      </c>
      <c r="Y10" s="81">
        <v>1</v>
      </c>
      <c r="Z10" s="83">
        <v>1</v>
      </c>
      <c r="AA10" s="81">
        <v>1</v>
      </c>
      <c r="AB10" s="83">
        <v>1</v>
      </c>
      <c r="AC10" s="81">
        <v>1</v>
      </c>
      <c r="AD10" s="83"/>
      <c r="AE10" s="81">
        <v>1</v>
      </c>
      <c r="AF10" s="83">
        <v>1</v>
      </c>
      <c r="AG10" s="81">
        <v>1</v>
      </c>
      <c r="AH10" s="83">
        <v>1</v>
      </c>
      <c r="AI10" s="81">
        <v>1</v>
      </c>
      <c r="AJ10" s="83"/>
      <c r="AK10" s="81"/>
      <c r="AL10" s="78"/>
      <c r="AM10" s="88">
        <f t="shared" si="0"/>
        <v>23.5</v>
      </c>
      <c r="AO10" s="35"/>
      <c r="AP10" s="42"/>
    </row>
    <row r="11" spans="1:42" ht="20.100000000000001" customHeight="1">
      <c r="A11" s="238"/>
      <c r="B11" s="413"/>
      <c r="C11" s="413"/>
      <c r="D11" s="413"/>
      <c r="E11" s="413"/>
      <c r="F11" s="414"/>
      <c r="G11" s="64" t="s">
        <v>45</v>
      </c>
      <c r="H11" s="80"/>
      <c r="I11" s="82"/>
      <c r="J11" s="82"/>
      <c r="K11" s="82"/>
      <c r="L11" s="82"/>
      <c r="M11" s="82"/>
      <c r="N11" s="82"/>
      <c r="O11" s="82"/>
      <c r="P11" s="15"/>
      <c r="Q11" s="82"/>
      <c r="R11" s="87"/>
      <c r="S11" s="87"/>
      <c r="T11" s="15"/>
      <c r="U11" s="82"/>
      <c r="V11" s="15"/>
      <c r="W11" s="82"/>
      <c r="X11" s="15"/>
      <c r="Y11" s="82"/>
      <c r="Z11" s="15"/>
      <c r="AA11" s="82"/>
      <c r="AB11" s="15"/>
      <c r="AC11" s="82"/>
      <c r="AD11" s="15"/>
      <c r="AE11" s="82"/>
      <c r="AF11" s="15"/>
      <c r="AG11" s="82"/>
      <c r="AH11" s="15"/>
      <c r="AI11" s="82"/>
      <c r="AJ11" s="15"/>
      <c r="AK11" s="82"/>
      <c r="AL11" s="71"/>
      <c r="AM11" s="89">
        <f t="shared" si="0"/>
        <v>0</v>
      </c>
      <c r="AO11" s="35" t="s">
        <v>38</v>
      </c>
      <c r="AP11" s="42"/>
    </row>
    <row r="12" spans="1:42" ht="20.100000000000001" customHeight="1">
      <c r="A12" s="238">
        <v>5</v>
      </c>
      <c r="B12" s="411" t="s">
        <v>108</v>
      </c>
      <c r="C12" s="411"/>
      <c r="D12" s="411"/>
      <c r="E12" s="411"/>
      <c r="F12" s="412"/>
      <c r="G12" s="72" t="s">
        <v>44</v>
      </c>
      <c r="H12" s="79"/>
      <c r="I12" s="81"/>
      <c r="J12" s="81"/>
      <c r="K12" s="81"/>
      <c r="L12" s="81"/>
      <c r="M12" s="81"/>
      <c r="N12" s="81"/>
      <c r="O12" s="81"/>
      <c r="P12" s="83"/>
      <c r="Q12" s="81">
        <v>1</v>
      </c>
      <c r="R12" s="86"/>
      <c r="S12" s="86"/>
      <c r="T12" s="83"/>
      <c r="U12" s="81"/>
      <c r="V12" s="83"/>
      <c r="W12" s="81"/>
      <c r="X12" s="83"/>
      <c r="Y12" s="81"/>
      <c r="Z12" s="83"/>
      <c r="AA12" s="81"/>
      <c r="AB12" s="83"/>
      <c r="AC12" s="81"/>
      <c r="AD12" s="83"/>
      <c r="AE12" s="81"/>
      <c r="AF12" s="83"/>
      <c r="AG12" s="81"/>
      <c r="AH12" s="83"/>
      <c r="AI12" s="81"/>
      <c r="AJ12" s="83">
        <v>1</v>
      </c>
      <c r="AK12" s="81">
        <v>1</v>
      </c>
      <c r="AL12" s="78"/>
      <c r="AM12" s="88">
        <f t="shared" si="0"/>
        <v>3</v>
      </c>
      <c r="AO12" s="42"/>
      <c r="AP12" s="42"/>
    </row>
    <row r="13" spans="1:42" ht="20.100000000000001" customHeight="1">
      <c r="A13" s="238"/>
      <c r="B13" s="416"/>
      <c r="C13" s="416"/>
      <c r="D13" s="416"/>
      <c r="E13" s="416"/>
      <c r="F13" s="417"/>
      <c r="G13" s="64" t="s">
        <v>45</v>
      </c>
      <c r="H13" s="80"/>
      <c r="I13" s="82"/>
      <c r="J13" s="82"/>
      <c r="K13" s="82"/>
      <c r="L13" s="82"/>
      <c r="M13" s="82"/>
      <c r="N13" s="82"/>
      <c r="O13" s="82"/>
      <c r="P13" s="15"/>
      <c r="Q13" s="82"/>
      <c r="R13" s="87"/>
      <c r="S13" s="87"/>
      <c r="T13" s="15"/>
      <c r="U13" s="82"/>
      <c r="V13" s="15"/>
      <c r="W13" s="82"/>
      <c r="X13" s="15"/>
      <c r="Y13" s="82"/>
      <c r="Z13" s="15"/>
      <c r="AA13" s="82"/>
      <c r="AB13" s="15"/>
      <c r="AC13" s="82"/>
      <c r="AD13" s="15"/>
      <c r="AE13" s="82"/>
      <c r="AF13" s="15"/>
      <c r="AG13" s="82"/>
      <c r="AH13" s="15"/>
      <c r="AI13" s="82"/>
      <c r="AJ13" s="15"/>
      <c r="AK13" s="82"/>
      <c r="AL13" s="71"/>
      <c r="AM13" s="89">
        <f t="shared" si="0"/>
        <v>0</v>
      </c>
      <c r="AO13" s="35" t="s">
        <v>39</v>
      </c>
      <c r="AP13" s="42"/>
    </row>
    <row r="14" spans="1:42" ht="20.100000000000001" customHeight="1">
      <c r="A14" s="238">
        <v>6</v>
      </c>
      <c r="B14" s="411"/>
      <c r="C14" s="411"/>
      <c r="D14" s="411"/>
      <c r="E14" s="411"/>
      <c r="F14" s="412"/>
      <c r="G14" s="72" t="s">
        <v>44</v>
      </c>
      <c r="H14" s="79"/>
      <c r="I14" s="81"/>
      <c r="J14" s="81"/>
      <c r="K14" s="81"/>
      <c r="L14" s="81"/>
      <c r="M14" s="81"/>
      <c r="N14" s="81"/>
      <c r="O14" s="81"/>
      <c r="P14" s="83"/>
      <c r="Q14" s="81"/>
      <c r="R14" s="86"/>
      <c r="S14" s="86"/>
      <c r="T14" s="83"/>
      <c r="U14" s="81"/>
      <c r="V14" s="83"/>
      <c r="W14" s="81"/>
      <c r="X14" s="83"/>
      <c r="Y14" s="81"/>
      <c r="Z14" s="83"/>
      <c r="AA14" s="81"/>
      <c r="AB14" s="83"/>
      <c r="AC14" s="81"/>
      <c r="AD14" s="83"/>
      <c r="AE14" s="81"/>
      <c r="AF14" s="83"/>
      <c r="AG14" s="81"/>
      <c r="AH14" s="83"/>
      <c r="AI14" s="81"/>
      <c r="AJ14" s="83"/>
      <c r="AK14" s="81"/>
      <c r="AL14" s="78"/>
      <c r="AM14" s="88">
        <f t="shared" si="0"/>
        <v>0</v>
      </c>
      <c r="AO14" s="35" t="s">
        <v>55</v>
      </c>
      <c r="AP14" s="42"/>
    </row>
    <row r="15" spans="1:42" ht="20.100000000000001" customHeight="1">
      <c r="A15" s="238"/>
      <c r="B15" s="413"/>
      <c r="C15" s="413"/>
      <c r="D15" s="413"/>
      <c r="E15" s="413"/>
      <c r="F15" s="414"/>
      <c r="G15" s="64" t="s">
        <v>45</v>
      </c>
      <c r="H15" s="80"/>
      <c r="I15" s="82"/>
      <c r="J15" s="82"/>
      <c r="K15" s="82"/>
      <c r="L15" s="82"/>
      <c r="M15" s="82"/>
      <c r="N15" s="82"/>
      <c r="O15" s="82"/>
      <c r="P15" s="15"/>
      <c r="Q15" s="82"/>
      <c r="R15" s="87"/>
      <c r="S15" s="87"/>
      <c r="T15" s="15"/>
      <c r="U15" s="82"/>
      <c r="V15" s="15"/>
      <c r="W15" s="82"/>
      <c r="X15" s="15"/>
      <c r="Y15" s="82"/>
      <c r="Z15" s="15"/>
      <c r="AA15" s="82"/>
      <c r="AB15" s="15"/>
      <c r="AC15" s="82"/>
      <c r="AD15" s="15"/>
      <c r="AE15" s="82"/>
      <c r="AF15" s="15"/>
      <c r="AG15" s="82"/>
      <c r="AH15" s="15"/>
      <c r="AI15" s="82"/>
      <c r="AJ15" s="15"/>
      <c r="AK15" s="82"/>
      <c r="AL15" s="71"/>
      <c r="AM15" s="89">
        <f t="shared" si="0"/>
        <v>0</v>
      </c>
      <c r="AO15" s="42"/>
      <c r="AP15" s="42"/>
    </row>
    <row r="16" spans="1:42" ht="20.100000000000001" customHeight="1">
      <c r="A16" s="238">
        <v>7</v>
      </c>
      <c r="B16" s="411"/>
      <c r="C16" s="411"/>
      <c r="D16" s="411"/>
      <c r="E16" s="411"/>
      <c r="F16" s="412"/>
      <c r="G16" s="72" t="s">
        <v>44</v>
      </c>
      <c r="H16" s="79"/>
      <c r="I16" s="81"/>
      <c r="J16" s="81"/>
      <c r="K16" s="81"/>
      <c r="L16" s="81"/>
      <c r="M16" s="81"/>
      <c r="N16" s="81"/>
      <c r="O16" s="81"/>
      <c r="P16" s="83"/>
      <c r="Q16" s="81"/>
      <c r="R16" s="86"/>
      <c r="S16" s="86"/>
      <c r="T16" s="83"/>
      <c r="U16" s="81"/>
      <c r="V16" s="83"/>
      <c r="W16" s="81"/>
      <c r="X16" s="83"/>
      <c r="Y16" s="81"/>
      <c r="Z16" s="83"/>
      <c r="AA16" s="81"/>
      <c r="AB16" s="83"/>
      <c r="AC16" s="81"/>
      <c r="AD16" s="83"/>
      <c r="AE16" s="81"/>
      <c r="AF16" s="83"/>
      <c r="AG16" s="81"/>
      <c r="AH16" s="83"/>
      <c r="AI16" s="81"/>
      <c r="AJ16" s="83"/>
      <c r="AK16" s="81"/>
      <c r="AL16" s="78"/>
      <c r="AM16" s="88">
        <f t="shared" si="0"/>
        <v>0</v>
      </c>
      <c r="AO16" s="38" t="s">
        <v>40</v>
      </c>
      <c r="AP16" s="42"/>
    </row>
    <row r="17" spans="1:42" ht="20.100000000000001" customHeight="1">
      <c r="A17" s="238"/>
      <c r="B17" s="413"/>
      <c r="C17" s="413"/>
      <c r="D17" s="413"/>
      <c r="E17" s="413"/>
      <c r="F17" s="414"/>
      <c r="G17" s="64" t="s">
        <v>45</v>
      </c>
      <c r="H17" s="80"/>
      <c r="I17" s="82"/>
      <c r="J17" s="82"/>
      <c r="K17" s="82"/>
      <c r="L17" s="82"/>
      <c r="M17" s="82"/>
      <c r="N17" s="82"/>
      <c r="O17" s="82"/>
      <c r="P17" s="15"/>
      <c r="Q17" s="82"/>
      <c r="R17" s="87"/>
      <c r="S17" s="87"/>
      <c r="T17" s="15"/>
      <c r="U17" s="82"/>
      <c r="V17" s="15"/>
      <c r="W17" s="82"/>
      <c r="X17" s="15"/>
      <c r="Y17" s="82"/>
      <c r="Z17" s="15"/>
      <c r="AA17" s="82"/>
      <c r="AB17" s="15"/>
      <c r="AC17" s="82"/>
      <c r="AD17" s="15"/>
      <c r="AE17" s="82"/>
      <c r="AF17" s="15"/>
      <c r="AG17" s="82"/>
      <c r="AH17" s="15"/>
      <c r="AI17" s="82"/>
      <c r="AJ17" s="15"/>
      <c r="AK17" s="82"/>
      <c r="AL17" s="71"/>
      <c r="AM17" s="89">
        <f t="shared" si="0"/>
        <v>0</v>
      </c>
      <c r="AO17" s="38" t="s">
        <v>58</v>
      </c>
      <c r="AP17" s="42"/>
    </row>
    <row r="18" spans="1:42" ht="20.100000000000001" customHeight="1">
      <c r="A18" s="238">
        <v>8</v>
      </c>
      <c r="B18" s="411"/>
      <c r="C18" s="411"/>
      <c r="D18" s="411"/>
      <c r="E18" s="411"/>
      <c r="F18" s="412"/>
      <c r="G18" s="72" t="s">
        <v>44</v>
      </c>
      <c r="H18" s="79"/>
      <c r="I18" s="81"/>
      <c r="J18" s="81"/>
      <c r="K18" s="81"/>
      <c r="L18" s="81"/>
      <c r="M18" s="81"/>
      <c r="N18" s="81"/>
      <c r="O18" s="81"/>
      <c r="P18" s="83"/>
      <c r="Q18" s="81"/>
      <c r="R18" s="86"/>
      <c r="S18" s="86"/>
      <c r="T18" s="83"/>
      <c r="U18" s="81"/>
      <c r="V18" s="83"/>
      <c r="W18" s="81"/>
      <c r="X18" s="83"/>
      <c r="Y18" s="81"/>
      <c r="Z18" s="83"/>
      <c r="AA18" s="81"/>
      <c r="AB18" s="83"/>
      <c r="AC18" s="81"/>
      <c r="AD18" s="83"/>
      <c r="AE18" s="81"/>
      <c r="AF18" s="83"/>
      <c r="AG18" s="81"/>
      <c r="AH18" s="83"/>
      <c r="AI18" s="81"/>
      <c r="AJ18" s="83"/>
      <c r="AK18" s="81"/>
      <c r="AL18" s="78"/>
      <c r="AM18" s="88">
        <f t="shared" si="0"/>
        <v>0</v>
      </c>
      <c r="AO18" s="42"/>
      <c r="AP18" s="42"/>
    </row>
    <row r="19" spans="1:42" ht="20.100000000000001" customHeight="1">
      <c r="A19" s="238"/>
      <c r="B19" s="413"/>
      <c r="C19" s="413"/>
      <c r="D19" s="413"/>
      <c r="E19" s="413"/>
      <c r="F19" s="414"/>
      <c r="G19" s="64" t="s">
        <v>45</v>
      </c>
      <c r="H19" s="80"/>
      <c r="I19" s="82"/>
      <c r="J19" s="82"/>
      <c r="K19" s="82"/>
      <c r="L19" s="82"/>
      <c r="M19" s="82"/>
      <c r="N19" s="82"/>
      <c r="O19" s="82"/>
      <c r="P19" s="15"/>
      <c r="Q19" s="82"/>
      <c r="R19" s="87"/>
      <c r="S19" s="87"/>
      <c r="T19" s="15"/>
      <c r="U19" s="82"/>
      <c r="V19" s="15"/>
      <c r="W19" s="82"/>
      <c r="X19" s="15"/>
      <c r="Y19" s="82"/>
      <c r="Z19" s="15"/>
      <c r="AA19" s="82"/>
      <c r="AB19" s="15"/>
      <c r="AC19" s="82"/>
      <c r="AD19" s="15"/>
      <c r="AE19" s="82"/>
      <c r="AF19" s="15"/>
      <c r="AG19" s="82"/>
      <c r="AH19" s="15"/>
      <c r="AI19" s="82"/>
      <c r="AJ19" s="15"/>
      <c r="AK19" s="82"/>
      <c r="AL19" s="71"/>
      <c r="AM19" s="89">
        <f t="shared" si="0"/>
        <v>0</v>
      </c>
    </row>
    <row r="20" spans="1:42" ht="20.100000000000001" customHeight="1">
      <c r="A20" s="238">
        <v>9</v>
      </c>
      <c r="B20" s="411"/>
      <c r="C20" s="411"/>
      <c r="D20" s="411"/>
      <c r="E20" s="411"/>
      <c r="F20" s="412"/>
      <c r="G20" s="72" t="s">
        <v>44</v>
      </c>
      <c r="H20" s="79"/>
      <c r="I20" s="81"/>
      <c r="J20" s="81"/>
      <c r="K20" s="81"/>
      <c r="L20" s="81"/>
      <c r="M20" s="81"/>
      <c r="N20" s="81"/>
      <c r="O20" s="81"/>
      <c r="P20" s="83"/>
      <c r="Q20" s="81"/>
      <c r="R20" s="86"/>
      <c r="S20" s="86"/>
      <c r="T20" s="83"/>
      <c r="U20" s="81"/>
      <c r="V20" s="83"/>
      <c r="W20" s="81"/>
      <c r="X20" s="83"/>
      <c r="Y20" s="81"/>
      <c r="Z20" s="83"/>
      <c r="AA20" s="81"/>
      <c r="AB20" s="83"/>
      <c r="AC20" s="81"/>
      <c r="AD20" s="83"/>
      <c r="AE20" s="81"/>
      <c r="AF20" s="83"/>
      <c r="AG20" s="81"/>
      <c r="AH20" s="83"/>
      <c r="AI20" s="81"/>
      <c r="AJ20" s="83"/>
      <c r="AK20" s="81"/>
      <c r="AL20" s="78"/>
      <c r="AM20" s="88">
        <f t="shared" si="0"/>
        <v>0</v>
      </c>
    </row>
    <row r="21" spans="1:42" ht="20.100000000000001" customHeight="1">
      <c r="A21" s="238"/>
      <c r="B21" s="413"/>
      <c r="C21" s="413"/>
      <c r="D21" s="413"/>
      <c r="E21" s="413"/>
      <c r="F21" s="414"/>
      <c r="G21" s="64" t="s">
        <v>45</v>
      </c>
      <c r="H21" s="80"/>
      <c r="I21" s="82"/>
      <c r="J21" s="82"/>
      <c r="K21" s="82"/>
      <c r="L21" s="82"/>
      <c r="M21" s="82"/>
      <c r="N21" s="82"/>
      <c r="O21" s="82"/>
      <c r="P21" s="15"/>
      <c r="Q21" s="82"/>
      <c r="R21" s="87"/>
      <c r="S21" s="87"/>
      <c r="T21" s="15"/>
      <c r="U21" s="82"/>
      <c r="V21" s="15"/>
      <c r="W21" s="82"/>
      <c r="X21" s="15"/>
      <c r="Y21" s="82"/>
      <c r="Z21" s="15"/>
      <c r="AA21" s="82"/>
      <c r="AB21" s="15"/>
      <c r="AC21" s="82"/>
      <c r="AD21" s="15"/>
      <c r="AE21" s="82"/>
      <c r="AF21" s="15"/>
      <c r="AG21" s="82"/>
      <c r="AH21" s="15"/>
      <c r="AI21" s="82"/>
      <c r="AJ21" s="15"/>
      <c r="AK21" s="82"/>
      <c r="AL21" s="71"/>
      <c r="AM21" s="89">
        <f t="shared" si="0"/>
        <v>0</v>
      </c>
    </row>
    <row r="22" spans="1:42" ht="20.100000000000001" customHeight="1">
      <c r="A22" s="238">
        <v>10</v>
      </c>
      <c r="B22" s="411"/>
      <c r="C22" s="411"/>
      <c r="D22" s="411"/>
      <c r="E22" s="411"/>
      <c r="F22" s="412"/>
      <c r="G22" s="72" t="s">
        <v>44</v>
      </c>
      <c r="H22" s="79"/>
      <c r="I22" s="81"/>
      <c r="J22" s="81"/>
      <c r="K22" s="81"/>
      <c r="L22" s="81"/>
      <c r="M22" s="81"/>
      <c r="N22" s="81"/>
      <c r="O22" s="81"/>
      <c r="P22" s="83"/>
      <c r="Q22" s="81"/>
      <c r="R22" s="86"/>
      <c r="S22" s="86"/>
      <c r="T22" s="83"/>
      <c r="U22" s="81"/>
      <c r="V22" s="83"/>
      <c r="W22" s="81"/>
      <c r="X22" s="83"/>
      <c r="Y22" s="81"/>
      <c r="Z22" s="83"/>
      <c r="AA22" s="81"/>
      <c r="AB22" s="83"/>
      <c r="AC22" s="81"/>
      <c r="AD22" s="83"/>
      <c r="AE22" s="81"/>
      <c r="AF22" s="83"/>
      <c r="AG22" s="81"/>
      <c r="AH22" s="83"/>
      <c r="AI22" s="81"/>
      <c r="AJ22" s="83"/>
      <c r="AK22" s="81"/>
      <c r="AL22" s="78"/>
      <c r="AM22" s="88">
        <f t="shared" si="0"/>
        <v>0</v>
      </c>
    </row>
    <row r="23" spans="1:42" ht="20.100000000000001" customHeight="1">
      <c r="A23" s="238"/>
      <c r="B23" s="413"/>
      <c r="C23" s="413"/>
      <c r="D23" s="413"/>
      <c r="E23" s="413"/>
      <c r="F23" s="414"/>
      <c r="G23" s="64" t="s">
        <v>45</v>
      </c>
      <c r="H23" s="80"/>
      <c r="I23" s="82"/>
      <c r="J23" s="82"/>
      <c r="K23" s="82"/>
      <c r="L23" s="82"/>
      <c r="M23" s="82"/>
      <c r="N23" s="82"/>
      <c r="O23" s="82"/>
      <c r="P23" s="15"/>
      <c r="Q23" s="82"/>
      <c r="R23" s="87"/>
      <c r="S23" s="87"/>
      <c r="T23" s="15"/>
      <c r="U23" s="82"/>
      <c r="V23" s="15"/>
      <c r="W23" s="82"/>
      <c r="X23" s="15"/>
      <c r="Y23" s="82"/>
      <c r="Z23" s="15"/>
      <c r="AA23" s="82"/>
      <c r="AB23" s="15"/>
      <c r="AC23" s="82"/>
      <c r="AD23" s="15"/>
      <c r="AE23" s="82"/>
      <c r="AF23" s="15"/>
      <c r="AG23" s="82"/>
      <c r="AH23" s="15"/>
      <c r="AI23" s="82"/>
      <c r="AJ23" s="15"/>
      <c r="AK23" s="82"/>
      <c r="AL23" s="71"/>
      <c r="AM23" s="89">
        <f t="shared" si="0"/>
        <v>0</v>
      </c>
    </row>
    <row r="24" spans="1:42" ht="20.100000000000001" customHeight="1">
      <c r="A24" s="238">
        <v>11</v>
      </c>
      <c r="B24" s="411"/>
      <c r="C24" s="411"/>
      <c r="D24" s="411"/>
      <c r="E24" s="411"/>
      <c r="F24" s="412"/>
      <c r="G24" s="72" t="s">
        <v>44</v>
      </c>
      <c r="H24" s="79"/>
      <c r="I24" s="81"/>
      <c r="J24" s="81"/>
      <c r="K24" s="81"/>
      <c r="L24" s="81"/>
      <c r="M24" s="81"/>
      <c r="N24" s="81"/>
      <c r="O24" s="81"/>
      <c r="P24" s="83"/>
      <c r="Q24" s="81"/>
      <c r="R24" s="86"/>
      <c r="S24" s="86"/>
      <c r="T24" s="83"/>
      <c r="U24" s="81"/>
      <c r="V24" s="83"/>
      <c r="W24" s="81"/>
      <c r="X24" s="83"/>
      <c r="Y24" s="81"/>
      <c r="Z24" s="83"/>
      <c r="AA24" s="81"/>
      <c r="AB24" s="83"/>
      <c r="AC24" s="81"/>
      <c r="AD24" s="83"/>
      <c r="AE24" s="81"/>
      <c r="AF24" s="83"/>
      <c r="AG24" s="81"/>
      <c r="AH24" s="83"/>
      <c r="AI24" s="81"/>
      <c r="AJ24" s="83"/>
      <c r="AK24" s="81"/>
      <c r="AL24" s="78"/>
      <c r="AM24" s="88">
        <f t="shared" si="0"/>
        <v>0</v>
      </c>
    </row>
    <row r="25" spans="1:42" ht="20.100000000000001" customHeight="1">
      <c r="A25" s="238"/>
      <c r="B25" s="413"/>
      <c r="C25" s="413"/>
      <c r="D25" s="413"/>
      <c r="E25" s="413"/>
      <c r="F25" s="414"/>
      <c r="G25" s="64" t="s">
        <v>45</v>
      </c>
      <c r="H25" s="80"/>
      <c r="I25" s="82"/>
      <c r="J25" s="82"/>
      <c r="K25" s="82"/>
      <c r="L25" s="82"/>
      <c r="M25" s="82"/>
      <c r="N25" s="82"/>
      <c r="O25" s="82"/>
      <c r="P25" s="15"/>
      <c r="Q25" s="82"/>
      <c r="R25" s="87"/>
      <c r="S25" s="87"/>
      <c r="T25" s="15"/>
      <c r="U25" s="82"/>
      <c r="V25" s="15"/>
      <c r="W25" s="82"/>
      <c r="X25" s="15"/>
      <c r="Y25" s="82"/>
      <c r="Z25" s="15"/>
      <c r="AA25" s="82"/>
      <c r="AB25" s="15"/>
      <c r="AC25" s="82"/>
      <c r="AD25" s="15"/>
      <c r="AE25" s="82"/>
      <c r="AF25" s="15"/>
      <c r="AG25" s="82"/>
      <c r="AH25" s="15"/>
      <c r="AI25" s="82"/>
      <c r="AJ25" s="15"/>
      <c r="AK25" s="82"/>
      <c r="AL25" s="71"/>
      <c r="AM25" s="89">
        <f t="shared" si="0"/>
        <v>0</v>
      </c>
    </row>
    <row r="26" spans="1:42" ht="20.100000000000001" customHeight="1">
      <c r="A26" s="238">
        <v>12</v>
      </c>
      <c r="B26" s="411"/>
      <c r="C26" s="411"/>
      <c r="D26" s="411"/>
      <c r="E26" s="411"/>
      <c r="F26" s="412"/>
      <c r="G26" s="72" t="s">
        <v>44</v>
      </c>
      <c r="H26" s="79"/>
      <c r="I26" s="81"/>
      <c r="J26" s="81"/>
      <c r="K26" s="81"/>
      <c r="L26" s="81"/>
      <c r="M26" s="81"/>
      <c r="N26" s="81"/>
      <c r="O26" s="81"/>
      <c r="P26" s="83"/>
      <c r="Q26" s="81"/>
      <c r="R26" s="86"/>
      <c r="S26" s="86"/>
      <c r="T26" s="83"/>
      <c r="U26" s="81"/>
      <c r="V26" s="83"/>
      <c r="W26" s="81"/>
      <c r="X26" s="83"/>
      <c r="Y26" s="81"/>
      <c r="Z26" s="83"/>
      <c r="AA26" s="81"/>
      <c r="AB26" s="83"/>
      <c r="AC26" s="81"/>
      <c r="AD26" s="83"/>
      <c r="AE26" s="81"/>
      <c r="AF26" s="83"/>
      <c r="AG26" s="81"/>
      <c r="AH26" s="83"/>
      <c r="AI26" s="81"/>
      <c r="AJ26" s="83"/>
      <c r="AK26" s="81"/>
      <c r="AL26" s="78"/>
      <c r="AM26" s="88">
        <f t="shared" si="0"/>
        <v>0</v>
      </c>
    </row>
    <row r="27" spans="1:42" ht="20.100000000000001" customHeight="1">
      <c r="A27" s="238"/>
      <c r="B27" s="413"/>
      <c r="C27" s="413"/>
      <c r="D27" s="413"/>
      <c r="E27" s="413"/>
      <c r="F27" s="414"/>
      <c r="G27" s="64" t="s">
        <v>45</v>
      </c>
      <c r="H27" s="80"/>
      <c r="I27" s="82"/>
      <c r="J27" s="82"/>
      <c r="K27" s="82"/>
      <c r="L27" s="82"/>
      <c r="M27" s="82"/>
      <c r="N27" s="82"/>
      <c r="O27" s="82"/>
      <c r="P27" s="15"/>
      <c r="Q27" s="82"/>
      <c r="R27" s="87"/>
      <c r="S27" s="87"/>
      <c r="T27" s="15"/>
      <c r="U27" s="82"/>
      <c r="V27" s="15"/>
      <c r="W27" s="82"/>
      <c r="X27" s="15"/>
      <c r="Y27" s="82"/>
      <c r="Z27" s="15"/>
      <c r="AA27" s="82"/>
      <c r="AB27" s="15"/>
      <c r="AC27" s="82"/>
      <c r="AD27" s="15"/>
      <c r="AE27" s="82"/>
      <c r="AF27" s="15"/>
      <c r="AG27" s="82"/>
      <c r="AH27" s="15"/>
      <c r="AI27" s="82"/>
      <c r="AJ27" s="15"/>
      <c r="AK27" s="82"/>
      <c r="AL27" s="71"/>
      <c r="AM27" s="89">
        <f t="shared" si="0"/>
        <v>0</v>
      </c>
    </row>
    <row r="28" spans="1:42" ht="20.100000000000001" customHeight="1">
      <c r="A28" s="238">
        <v>13</v>
      </c>
      <c r="B28" s="411"/>
      <c r="C28" s="411"/>
      <c r="D28" s="411"/>
      <c r="E28" s="411"/>
      <c r="F28" s="412"/>
      <c r="G28" s="72" t="s">
        <v>44</v>
      </c>
      <c r="H28" s="79"/>
      <c r="I28" s="81"/>
      <c r="J28" s="81"/>
      <c r="K28" s="81"/>
      <c r="L28" s="81"/>
      <c r="M28" s="81"/>
      <c r="N28" s="81"/>
      <c r="O28" s="81"/>
      <c r="P28" s="83"/>
      <c r="Q28" s="81"/>
      <c r="R28" s="86"/>
      <c r="S28" s="86"/>
      <c r="T28" s="83"/>
      <c r="U28" s="81"/>
      <c r="V28" s="83"/>
      <c r="W28" s="81"/>
      <c r="X28" s="83"/>
      <c r="Y28" s="81"/>
      <c r="Z28" s="83"/>
      <c r="AA28" s="81"/>
      <c r="AB28" s="83"/>
      <c r="AC28" s="81"/>
      <c r="AD28" s="83"/>
      <c r="AE28" s="81"/>
      <c r="AF28" s="83"/>
      <c r="AG28" s="81"/>
      <c r="AH28" s="83"/>
      <c r="AI28" s="81"/>
      <c r="AJ28" s="83"/>
      <c r="AK28" s="81"/>
      <c r="AL28" s="78"/>
      <c r="AM28" s="88">
        <f>SUM(H28:AL28)</f>
        <v>0</v>
      </c>
    </row>
    <row r="29" spans="1:42" ht="20.100000000000001" customHeight="1" thickBot="1">
      <c r="A29" s="415"/>
      <c r="B29" s="416"/>
      <c r="C29" s="416"/>
      <c r="D29" s="416"/>
      <c r="E29" s="416"/>
      <c r="F29" s="417"/>
      <c r="G29" s="90" t="s">
        <v>45</v>
      </c>
      <c r="H29" s="91"/>
      <c r="I29" s="92"/>
      <c r="J29" s="92"/>
      <c r="K29" s="92"/>
      <c r="L29" s="92"/>
      <c r="M29" s="92"/>
      <c r="N29" s="92"/>
      <c r="O29" s="92"/>
      <c r="Q29" s="92"/>
      <c r="R29" s="93"/>
      <c r="S29" s="93"/>
      <c r="U29" s="92"/>
      <c r="W29" s="92"/>
      <c r="Y29" s="92"/>
      <c r="AA29" s="92"/>
      <c r="AC29" s="92"/>
      <c r="AE29" s="92"/>
      <c r="AG29" s="92"/>
      <c r="AI29" s="92"/>
      <c r="AK29" s="92"/>
      <c r="AL29" s="70"/>
      <c r="AM29" s="96">
        <f>SUM(H29:AL29)</f>
        <v>0</v>
      </c>
    </row>
    <row r="30" spans="1:42" ht="20.100000000000001" customHeight="1">
      <c r="A30" s="407" t="s">
        <v>23</v>
      </c>
      <c r="B30" s="408"/>
      <c r="C30" s="408"/>
      <c r="D30" s="408"/>
      <c r="E30" s="408"/>
      <c r="F30" s="408"/>
      <c r="G30" s="94" t="s">
        <v>44</v>
      </c>
      <c r="H30" s="98">
        <f t="shared" ref="H30:AL30" si="1">SUM(H28,H26,H12,H10,H8,H6,H4)</f>
        <v>2</v>
      </c>
      <c r="I30" s="99">
        <f t="shared" si="1"/>
        <v>0</v>
      </c>
      <c r="J30" s="99">
        <f t="shared" si="1"/>
        <v>2</v>
      </c>
      <c r="K30" s="99">
        <f t="shared" si="1"/>
        <v>2</v>
      </c>
      <c r="L30" s="99">
        <f t="shared" si="1"/>
        <v>2</v>
      </c>
      <c r="M30" s="99">
        <f t="shared" si="1"/>
        <v>2</v>
      </c>
      <c r="N30" s="99">
        <f t="shared" si="1"/>
        <v>2</v>
      </c>
      <c r="O30" s="99">
        <f t="shared" si="1"/>
        <v>2</v>
      </c>
      <c r="P30" s="100">
        <f t="shared" si="1"/>
        <v>0</v>
      </c>
      <c r="Q30" s="99">
        <f t="shared" si="1"/>
        <v>3</v>
      </c>
      <c r="R30" s="101">
        <f t="shared" si="1"/>
        <v>1.5</v>
      </c>
      <c r="S30" s="101">
        <f t="shared" si="1"/>
        <v>2</v>
      </c>
      <c r="T30" s="100">
        <f t="shared" si="1"/>
        <v>2</v>
      </c>
      <c r="U30" s="99">
        <f t="shared" si="1"/>
        <v>2</v>
      </c>
      <c r="V30" s="100">
        <f t="shared" si="1"/>
        <v>2</v>
      </c>
      <c r="W30" s="99">
        <f t="shared" si="1"/>
        <v>0</v>
      </c>
      <c r="X30" s="100">
        <f t="shared" si="1"/>
        <v>2</v>
      </c>
      <c r="Y30" s="99">
        <f t="shared" si="1"/>
        <v>2</v>
      </c>
      <c r="Z30" s="100">
        <f t="shared" si="1"/>
        <v>2</v>
      </c>
      <c r="AA30" s="99">
        <f t="shared" si="1"/>
        <v>2</v>
      </c>
      <c r="AB30" s="100">
        <f t="shared" si="1"/>
        <v>2</v>
      </c>
      <c r="AC30" s="99">
        <f t="shared" si="1"/>
        <v>2</v>
      </c>
      <c r="AD30" s="100">
        <f t="shared" si="1"/>
        <v>0</v>
      </c>
      <c r="AE30" s="99">
        <f t="shared" si="1"/>
        <v>2</v>
      </c>
      <c r="AF30" s="100">
        <f t="shared" si="1"/>
        <v>2</v>
      </c>
      <c r="AG30" s="99">
        <f t="shared" si="1"/>
        <v>2</v>
      </c>
      <c r="AH30" s="100">
        <f t="shared" si="1"/>
        <v>2</v>
      </c>
      <c r="AI30" s="99">
        <f t="shared" si="1"/>
        <v>2</v>
      </c>
      <c r="AJ30" s="100">
        <f t="shared" si="1"/>
        <v>2</v>
      </c>
      <c r="AK30" s="99">
        <f t="shared" si="1"/>
        <v>1</v>
      </c>
      <c r="AL30" s="102">
        <f t="shared" si="1"/>
        <v>0</v>
      </c>
      <c r="AM30" s="97">
        <f t="shared" si="0"/>
        <v>51.5</v>
      </c>
    </row>
    <row r="31" spans="1:42" ht="20.100000000000001" customHeight="1" thickBot="1">
      <c r="A31" s="409"/>
      <c r="B31" s="410"/>
      <c r="C31" s="410"/>
      <c r="D31" s="410"/>
      <c r="E31" s="410"/>
      <c r="F31" s="410"/>
      <c r="G31" s="95" t="s">
        <v>45</v>
      </c>
      <c r="H31" s="103">
        <f t="shared" ref="H31:AL31" si="2">SUM(H29,H27,H13,H11,H9,H7,H5)</f>
        <v>0</v>
      </c>
      <c r="I31" s="104">
        <f t="shared" si="2"/>
        <v>0</v>
      </c>
      <c r="J31" s="104">
        <f t="shared" si="2"/>
        <v>0</v>
      </c>
      <c r="K31" s="104">
        <f t="shared" si="2"/>
        <v>0</v>
      </c>
      <c r="L31" s="104">
        <f t="shared" si="2"/>
        <v>0</v>
      </c>
      <c r="M31" s="104">
        <f t="shared" si="2"/>
        <v>0</v>
      </c>
      <c r="N31" s="104">
        <f t="shared" si="2"/>
        <v>0</v>
      </c>
      <c r="O31" s="104">
        <f t="shared" si="2"/>
        <v>2</v>
      </c>
      <c r="P31" s="105">
        <f t="shared" si="2"/>
        <v>0</v>
      </c>
      <c r="Q31" s="104">
        <f t="shared" si="2"/>
        <v>1</v>
      </c>
      <c r="R31" s="106">
        <f t="shared" si="2"/>
        <v>2</v>
      </c>
      <c r="S31" s="106">
        <f t="shared" si="2"/>
        <v>1.5</v>
      </c>
      <c r="T31" s="105">
        <f t="shared" si="2"/>
        <v>4</v>
      </c>
      <c r="U31" s="104">
        <f t="shared" si="2"/>
        <v>1</v>
      </c>
      <c r="V31" s="105">
        <f t="shared" si="2"/>
        <v>1</v>
      </c>
      <c r="W31" s="104">
        <f t="shared" si="2"/>
        <v>0</v>
      </c>
      <c r="X31" s="105">
        <f t="shared" si="2"/>
        <v>0</v>
      </c>
      <c r="Y31" s="104">
        <f t="shared" si="2"/>
        <v>0</v>
      </c>
      <c r="Z31" s="105">
        <f t="shared" si="2"/>
        <v>0</v>
      </c>
      <c r="AA31" s="104">
        <f t="shared" si="2"/>
        <v>0</v>
      </c>
      <c r="AB31" s="105">
        <f t="shared" si="2"/>
        <v>0</v>
      </c>
      <c r="AC31" s="104">
        <f t="shared" si="2"/>
        <v>0</v>
      </c>
      <c r="AD31" s="105">
        <f t="shared" si="2"/>
        <v>0</v>
      </c>
      <c r="AE31" s="104">
        <f t="shared" si="2"/>
        <v>0</v>
      </c>
      <c r="AF31" s="105">
        <f t="shared" si="2"/>
        <v>0</v>
      </c>
      <c r="AG31" s="104">
        <f t="shared" si="2"/>
        <v>0</v>
      </c>
      <c r="AH31" s="105">
        <f t="shared" si="2"/>
        <v>0</v>
      </c>
      <c r="AI31" s="104">
        <f t="shared" si="2"/>
        <v>0</v>
      </c>
      <c r="AJ31" s="105">
        <f t="shared" si="2"/>
        <v>0</v>
      </c>
      <c r="AK31" s="104">
        <f t="shared" si="2"/>
        <v>0</v>
      </c>
      <c r="AL31" s="107">
        <f t="shared" si="2"/>
        <v>0</v>
      </c>
      <c r="AM31" s="108">
        <f t="shared" si="0"/>
        <v>12.5</v>
      </c>
    </row>
    <row r="32" spans="1:42" ht="20.100000000000001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</row>
    <row r="33" spans="1:39" ht="20.100000000000001" customHeight="1">
      <c r="A33" s="32"/>
      <c r="B33" s="406"/>
      <c r="C33" s="406"/>
      <c r="D33" s="406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</row>
    <row r="34" spans="1:39" ht="20.100000000000001" customHeight="1">
      <c r="A34" s="32"/>
      <c r="B34" s="263"/>
      <c r="C34" s="263"/>
      <c r="D34" s="263"/>
      <c r="E34" s="263"/>
      <c r="F34" s="263"/>
      <c r="G34" s="65"/>
      <c r="H34" s="263"/>
      <c r="I34" s="263"/>
      <c r="J34" s="263"/>
      <c r="K34" s="65"/>
      <c r="L34" s="263"/>
      <c r="M34" s="263"/>
      <c r="N34" s="263"/>
      <c r="O34" s="32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32"/>
      <c r="AM34" s="32"/>
    </row>
    <row r="35" spans="1:39" ht="20.100000000000001" customHeight="1">
      <c r="A35" s="32"/>
      <c r="B35" s="406"/>
      <c r="C35" s="406"/>
      <c r="D35" s="406"/>
      <c r="E35" s="406"/>
      <c r="F35" s="406"/>
      <c r="G35" s="32"/>
      <c r="H35" s="263"/>
      <c r="I35" s="263"/>
      <c r="J35" s="263"/>
      <c r="K35" s="65"/>
      <c r="L35" s="404"/>
      <c r="M35" s="404"/>
      <c r="N35" s="404"/>
      <c r="O35" s="65"/>
      <c r="P35" s="405"/>
      <c r="Q35" s="405"/>
      <c r="R35" s="405"/>
      <c r="S35" s="405"/>
      <c r="T35" s="405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404"/>
      <c r="AI35" s="404"/>
      <c r="AJ35" s="404"/>
      <c r="AK35" s="404"/>
      <c r="AL35" s="32"/>
      <c r="AM35" s="32"/>
    </row>
    <row r="36" spans="1:39" ht="20.100000000000001" customHeight="1">
      <c r="A36" s="32"/>
      <c r="B36" s="406"/>
      <c r="C36" s="406"/>
      <c r="D36" s="406"/>
      <c r="E36" s="406"/>
      <c r="F36" s="406"/>
      <c r="G36" s="32"/>
      <c r="H36" s="263"/>
      <c r="I36" s="263"/>
      <c r="J36" s="263"/>
      <c r="K36" s="65"/>
      <c r="L36" s="404"/>
      <c r="M36" s="404"/>
      <c r="N36" s="404"/>
      <c r="O36" s="65"/>
      <c r="P36" s="405"/>
      <c r="Q36" s="405"/>
      <c r="R36" s="405"/>
      <c r="S36" s="405"/>
      <c r="T36" s="405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404"/>
      <c r="AI36" s="404"/>
      <c r="AJ36" s="404"/>
      <c r="AK36" s="404"/>
      <c r="AL36" s="32"/>
      <c r="AM36" s="32"/>
    </row>
    <row r="37" spans="1:39" ht="20.100000000000001" customHeight="1">
      <c r="A37" s="32"/>
      <c r="B37" s="406"/>
      <c r="C37" s="406"/>
      <c r="D37" s="406"/>
      <c r="E37" s="406"/>
      <c r="F37" s="406"/>
      <c r="G37" s="32"/>
      <c r="H37" s="263"/>
      <c r="I37" s="263"/>
      <c r="J37" s="263"/>
      <c r="K37" s="65"/>
      <c r="L37" s="404"/>
      <c r="M37" s="404"/>
      <c r="N37" s="404"/>
      <c r="O37" s="65"/>
      <c r="P37" s="405"/>
      <c r="Q37" s="405"/>
      <c r="R37" s="405"/>
      <c r="S37" s="405"/>
      <c r="T37" s="405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404"/>
      <c r="AI37" s="404"/>
      <c r="AJ37" s="404"/>
      <c r="AK37" s="404"/>
      <c r="AL37" s="32"/>
      <c r="AM37" s="32"/>
    </row>
    <row r="38" spans="1:39" ht="20.100000000000001" customHeight="1">
      <c r="A38" s="32"/>
      <c r="B38" s="406"/>
      <c r="C38" s="406"/>
      <c r="D38" s="406"/>
      <c r="E38" s="406"/>
      <c r="F38" s="406"/>
      <c r="G38" s="32"/>
      <c r="H38" s="263"/>
      <c r="I38" s="263"/>
      <c r="J38" s="263"/>
      <c r="K38" s="65"/>
      <c r="L38" s="404"/>
      <c r="M38" s="404"/>
      <c r="N38" s="404"/>
      <c r="O38" s="65"/>
      <c r="P38" s="405"/>
      <c r="Q38" s="405"/>
      <c r="R38" s="405"/>
      <c r="S38" s="405"/>
      <c r="T38" s="405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404"/>
      <c r="AI38" s="404"/>
      <c r="AJ38" s="404"/>
      <c r="AK38" s="404"/>
      <c r="AL38" s="32"/>
      <c r="AM38" s="32"/>
    </row>
    <row r="39" spans="1:39" ht="20.100000000000001" customHeight="1">
      <c r="A39" s="32"/>
      <c r="B39" s="406"/>
      <c r="C39" s="406"/>
      <c r="D39" s="406"/>
      <c r="E39" s="406"/>
      <c r="F39" s="406"/>
      <c r="G39" s="32"/>
      <c r="H39" s="263"/>
      <c r="I39" s="263"/>
      <c r="J39" s="263"/>
      <c r="K39" s="65"/>
      <c r="L39" s="404"/>
      <c r="M39" s="404"/>
      <c r="N39" s="404"/>
      <c r="O39" s="65"/>
      <c r="P39" s="405"/>
      <c r="Q39" s="405"/>
      <c r="R39" s="405"/>
      <c r="S39" s="405"/>
      <c r="T39" s="405"/>
      <c r="U39" s="263"/>
      <c r="V39" s="263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3"/>
      <c r="AH39" s="404"/>
      <c r="AI39" s="404"/>
      <c r="AJ39" s="404"/>
      <c r="AK39" s="404"/>
      <c r="AL39" s="32"/>
      <c r="AM39" s="32"/>
    </row>
    <row r="40" spans="1:39" ht="20.100000000000001" customHeight="1">
      <c r="B40" s="406"/>
      <c r="C40" s="406"/>
      <c r="D40" s="406"/>
      <c r="E40" s="406"/>
      <c r="F40" s="406"/>
      <c r="G40" s="32"/>
      <c r="H40" s="263"/>
      <c r="I40" s="263"/>
      <c r="J40" s="263"/>
      <c r="K40" s="65"/>
      <c r="L40" s="404"/>
      <c r="M40" s="404"/>
      <c r="N40" s="404"/>
      <c r="O40" s="65"/>
      <c r="P40" s="405"/>
      <c r="Q40" s="405"/>
      <c r="R40" s="405"/>
      <c r="S40" s="405"/>
      <c r="T40" s="405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404"/>
      <c r="AI40" s="404"/>
      <c r="AJ40" s="404"/>
      <c r="AK40" s="404"/>
    </row>
    <row r="41" spans="1:39" ht="20.100000000000001" customHeight="1"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405"/>
      <c r="Q41" s="405"/>
      <c r="R41" s="405"/>
      <c r="S41" s="405"/>
      <c r="T41" s="405"/>
      <c r="U41" s="263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404"/>
      <c r="AI41" s="404"/>
      <c r="AJ41" s="404"/>
      <c r="AK41" s="404"/>
    </row>
    <row r="42" spans="1:39" ht="20.100000000000001" customHeight="1"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405"/>
      <c r="Q42" s="405"/>
      <c r="R42" s="405"/>
      <c r="S42" s="405"/>
      <c r="T42" s="405"/>
    </row>
    <row r="43" spans="1:39" ht="20.100000000000001" customHeight="1"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405"/>
      <c r="Q43" s="405"/>
      <c r="R43" s="405"/>
      <c r="S43" s="405"/>
      <c r="T43" s="405"/>
    </row>
    <row r="44" spans="1:39" ht="20.100000000000001" customHeight="1"/>
    <row r="45" spans="1:39" ht="20.100000000000001" customHeight="1"/>
    <row r="46" spans="1:39" ht="20.100000000000001" customHeight="1"/>
    <row r="47" spans="1:39" ht="20.100000000000001" customHeight="1"/>
    <row r="48" spans="1:39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</sheetData>
  <protectedRanges>
    <protectedRange sqref="Q1 S1 AI1" name="範囲5"/>
    <protectedRange sqref="B4:F29" name="範囲1"/>
    <protectedRange sqref="H4:AL29" name="範囲2"/>
  </protectedRanges>
  <mergeCells count="110">
    <mergeCell ref="A6:A7"/>
    <mergeCell ref="B6:F7"/>
    <mergeCell ref="A8:A9"/>
    <mergeCell ref="B8:F9"/>
    <mergeCell ref="A10:A11"/>
    <mergeCell ref="B10:F11"/>
    <mergeCell ref="T1:W1"/>
    <mergeCell ref="AF1:AH1"/>
    <mergeCell ref="AI1:AM1"/>
    <mergeCell ref="A3:F3"/>
    <mergeCell ref="A4:A5"/>
    <mergeCell ref="B4:F5"/>
    <mergeCell ref="O1:Q1"/>
    <mergeCell ref="A18:A19"/>
    <mergeCell ref="B18:F19"/>
    <mergeCell ref="A20:A21"/>
    <mergeCell ref="B20:F21"/>
    <mergeCell ref="A22:A23"/>
    <mergeCell ref="B22:F23"/>
    <mergeCell ref="A12:A13"/>
    <mergeCell ref="B12:F13"/>
    <mergeCell ref="A14:A15"/>
    <mergeCell ref="B14:F15"/>
    <mergeCell ref="A16:A17"/>
    <mergeCell ref="B16:F17"/>
    <mergeCell ref="A30:F31"/>
    <mergeCell ref="B33:D33"/>
    <mergeCell ref="B34:F34"/>
    <mergeCell ref="H34:J34"/>
    <mergeCell ref="L34:N34"/>
    <mergeCell ref="P34:T34"/>
    <mergeCell ref="A24:A25"/>
    <mergeCell ref="B24:F25"/>
    <mergeCell ref="A26:A27"/>
    <mergeCell ref="B26:F27"/>
    <mergeCell ref="A28:A29"/>
    <mergeCell ref="B28:F29"/>
    <mergeCell ref="U34:Y34"/>
    <mergeCell ref="Z34:AA34"/>
    <mergeCell ref="AB34:AD34"/>
    <mergeCell ref="AE34:AG34"/>
    <mergeCell ref="AH34:AK34"/>
    <mergeCell ref="B35:F35"/>
    <mergeCell ref="H35:J35"/>
    <mergeCell ref="L35:N35"/>
    <mergeCell ref="P35:T35"/>
    <mergeCell ref="U35:Y35"/>
    <mergeCell ref="Z35:AA35"/>
    <mergeCell ref="AB35:AD35"/>
    <mergeCell ref="AE35:AG35"/>
    <mergeCell ref="AH35:AK35"/>
    <mergeCell ref="B36:F36"/>
    <mergeCell ref="H36:J36"/>
    <mergeCell ref="L36:N36"/>
    <mergeCell ref="P36:T36"/>
    <mergeCell ref="U36:Y36"/>
    <mergeCell ref="Z36:AA36"/>
    <mergeCell ref="AB36:AD36"/>
    <mergeCell ref="AE36:AG36"/>
    <mergeCell ref="AH36:AK36"/>
    <mergeCell ref="B37:F37"/>
    <mergeCell ref="H37:J37"/>
    <mergeCell ref="L37:N37"/>
    <mergeCell ref="P37:T37"/>
    <mergeCell ref="U37:Y37"/>
    <mergeCell ref="Z37:AA37"/>
    <mergeCell ref="AB37:AD37"/>
    <mergeCell ref="AE37:AG37"/>
    <mergeCell ref="AH37:AK37"/>
    <mergeCell ref="B38:F38"/>
    <mergeCell ref="H38:J38"/>
    <mergeCell ref="L38:N38"/>
    <mergeCell ref="P38:T38"/>
    <mergeCell ref="U38:Y38"/>
    <mergeCell ref="Z38:AA38"/>
    <mergeCell ref="AB38:AD38"/>
    <mergeCell ref="AE38:AG38"/>
    <mergeCell ref="AH38:AK38"/>
    <mergeCell ref="B39:F39"/>
    <mergeCell ref="H39:J39"/>
    <mergeCell ref="L39:N39"/>
    <mergeCell ref="P39:T39"/>
    <mergeCell ref="U39:Y39"/>
    <mergeCell ref="Z39:AA39"/>
    <mergeCell ref="AB39:AD39"/>
    <mergeCell ref="AE39:AG39"/>
    <mergeCell ref="AH39:AK39"/>
    <mergeCell ref="AH41:AK41"/>
    <mergeCell ref="B42:F42"/>
    <mergeCell ref="G42:O42"/>
    <mergeCell ref="P42:T42"/>
    <mergeCell ref="B43:F43"/>
    <mergeCell ref="G43:O43"/>
    <mergeCell ref="P43:T43"/>
    <mergeCell ref="AB40:AD40"/>
    <mergeCell ref="AE40:AG40"/>
    <mergeCell ref="AH40:AK40"/>
    <mergeCell ref="B41:F41"/>
    <mergeCell ref="G41:O41"/>
    <mergeCell ref="P41:T41"/>
    <mergeCell ref="U41:Y41"/>
    <mergeCell ref="Z41:AA41"/>
    <mergeCell ref="AB41:AD41"/>
    <mergeCell ref="AE41:AG41"/>
    <mergeCell ref="B40:F40"/>
    <mergeCell ref="H40:J40"/>
    <mergeCell ref="L40:N40"/>
    <mergeCell ref="P40:T40"/>
    <mergeCell ref="U40:Y40"/>
    <mergeCell ref="Z40:AA40"/>
  </mergeCells>
  <phoneticPr fontId="2"/>
  <printOptions horizontalCentered="1"/>
  <pageMargins left="0" right="0" top="0.31496062992125984" bottom="0" header="0.51181102362204722" footer="0.51181102362204722"/>
  <pageSetup paperSize="9" scale="98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81562-97AC-4AE0-8C18-D43327CE5739}">
  <dimension ref="A1:AO67"/>
  <sheetViews>
    <sheetView showZeros="0" view="pageBreakPreview" topLeftCell="A24" zoomScaleNormal="100" zoomScaleSheetLayoutView="100" workbookViewId="0">
      <selection activeCell="Z47" sqref="Z47"/>
    </sheetView>
  </sheetViews>
  <sheetFormatPr defaultRowHeight="13.5"/>
  <cols>
    <col min="1" max="1" width="3.375" style="138" customWidth="1"/>
    <col min="2" max="3" width="6.375" style="138" customWidth="1"/>
    <col min="4" max="4" width="4.625" style="138" customWidth="1"/>
    <col min="5" max="8" width="4.125" style="138" customWidth="1"/>
    <col min="9" max="9" width="4.625" style="138" customWidth="1"/>
    <col min="10" max="11" width="3.125" style="138" customWidth="1"/>
    <col min="12" max="12" width="6" style="138" customWidth="1"/>
    <col min="13" max="13" width="5.125" style="138" customWidth="1"/>
    <col min="14" max="14" width="4.625" style="138" customWidth="1"/>
    <col min="15" max="15" width="4.125" style="138" customWidth="1"/>
    <col min="16" max="16" width="5.125" style="138" customWidth="1"/>
    <col min="17" max="17" width="4.625" style="138" customWidth="1"/>
    <col min="18" max="18" width="4.125" style="138" customWidth="1"/>
    <col min="19" max="20" width="4.625" style="138" customWidth="1"/>
    <col min="21" max="21" width="3.5" style="138" customWidth="1"/>
    <col min="22" max="66" width="4.625" style="138" customWidth="1"/>
    <col min="67" max="16384" width="9" style="138"/>
  </cols>
  <sheetData>
    <row r="1" spans="1:41" ht="22.5" customHeight="1" thickBot="1">
      <c r="A1" s="135"/>
      <c r="B1" s="135"/>
      <c r="C1" s="135"/>
      <c r="D1" s="135"/>
      <c r="E1" s="429">
        <v>2025</v>
      </c>
      <c r="F1" s="429"/>
      <c r="G1" s="429"/>
      <c r="H1" s="429"/>
      <c r="I1" s="136" t="s">
        <v>27</v>
      </c>
      <c r="J1" s="136"/>
      <c r="K1" s="429">
        <v>1</v>
      </c>
      <c r="L1" s="429"/>
      <c r="M1" s="136" t="s">
        <v>111</v>
      </c>
      <c r="N1" s="137"/>
      <c r="O1" s="137"/>
      <c r="P1" s="137"/>
      <c r="Q1" s="137"/>
      <c r="R1" s="135"/>
    </row>
    <row r="2" spans="1:41" ht="6" customHeight="1">
      <c r="A2" s="139"/>
      <c r="B2" s="139"/>
      <c r="C2" s="139"/>
      <c r="D2" s="139"/>
      <c r="E2" s="139"/>
      <c r="F2" s="139"/>
      <c r="G2" s="139"/>
      <c r="H2" s="139"/>
      <c r="I2" s="135"/>
      <c r="J2" s="135"/>
      <c r="K2" s="135"/>
      <c r="L2" s="140"/>
      <c r="M2" s="140"/>
      <c r="N2" s="140"/>
      <c r="O2" s="140"/>
      <c r="P2" s="140"/>
      <c r="Q2" s="140"/>
      <c r="R2" s="140"/>
    </row>
    <row r="3" spans="1:41" ht="21.75" customHeight="1">
      <c r="A3" s="141"/>
      <c r="B3" s="141"/>
      <c r="C3" s="141"/>
      <c r="D3" s="141"/>
      <c r="E3" s="142"/>
      <c r="F3" s="142"/>
      <c r="G3" s="142"/>
      <c r="H3" s="142"/>
      <c r="I3" s="135"/>
      <c r="J3" s="135"/>
      <c r="K3" s="135"/>
      <c r="L3" s="135"/>
      <c r="M3" s="135"/>
      <c r="N3" s="430" t="s">
        <v>0</v>
      </c>
      <c r="O3" s="430"/>
      <c r="P3" s="431">
        <f>鑑部!AI6</f>
        <v>0</v>
      </c>
      <c r="Q3" s="431"/>
      <c r="R3" s="431"/>
      <c r="S3" s="431"/>
      <c r="T3" s="431"/>
      <c r="U3" s="431"/>
      <c r="V3" s="431"/>
    </row>
    <row r="4" spans="1:41" ht="21.75" customHeight="1">
      <c r="A4" s="141"/>
      <c r="B4" s="141"/>
      <c r="C4" s="141"/>
      <c r="D4" s="141"/>
      <c r="E4" s="143"/>
      <c r="F4" s="143"/>
      <c r="G4" s="135"/>
      <c r="H4" s="135"/>
      <c r="I4" s="135"/>
      <c r="J4" s="135"/>
      <c r="K4" s="135"/>
      <c r="L4" s="135"/>
      <c r="M4" s="135"/>
      <c r="N4" s="424" t="s">
        <v>1</v>
      </c>
      <c r="O4" s="424"/>
      <c r="P4" s="425">
        <f>鑑部!AI7</f>
        <v>0</v>
      </c>
      <c r="Q4" s="425"/>
      <c r="R4" s="425"/>
      <c r="S4" s="425"/>
      <c r="T4" s="425"/>
      <c r="U4" s="425"/>
      <c r="V4" s="425"/>
    </row>
    <row r="5" spans="1:41" ht="21.75" customHeight="1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424" t="s">
        <v>116</v>
      </c>
      <c r="O5" s="424"/>
      <c r="P5" s="425">
        <f>鑑部!AI8</f>
        <v>0</v>
      </c>
      <c r="Q5" s="425"/>
      <c r="R5" s="425"/>
      <c r="S5" s="425"/>
      <c r="T5" s="425"/>
      <c r="U5" s="425"/>
      <c r="V5" s="425"/>
    </row>
    <row r="6" spans="1:41" ht="6" customHeight="1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40"/>
      <c r="M6" s="144"/>
      <c r="N6" s="140"/>
      <c r="O6" s="140"/>
      <c r="P6" s="144"/>
      <c r="Q6" s="140"/>
      <c r="R6" s="140"/>
    </row>
    <row r="7" spans="1:41" ht="20.25" customHeight="1">
      <c r="A7" s="145" t="s">
        <v>110</v>
      </c>
      <c r="B7" s="426" t="s">
        <v>53</v>
      </c>
      <c r="C7" s="427"/>
      <c r="D7" s="428" t="s">
        <v>115</v>
      </c>
      <c r="E7" s="428"/>
      <c r="F7" s="428"/>
      <c r="G7" s="428"/>
      <c r="H7" s="428"/>
      <c r="I7" s="428" t="s">
        <v>161</v>
      </c>
      <c r="J7" s="428"/>
      <c r="K7" s="428"/>
      <c r="L7" s="428"/>
      <c r="M7" s="428" t="s">
        <v>160</v>
      </c>
      <c r="N7" s="428"/>
      <c r="O7" s="428"/>
      <c r="P7" s="428" t="s">
        <v>114</v>
      </c>
      <c r="Q7" s="428"/>
      <c r="R7" s="428"/>
      <c r="S7" s="428" t="s">
        <v>112</v>
      </c>
      <c r="T7" s="428"/>
      <c r="U7" s="428"/>
      <c r="V7" s="428"/>
      <c r="X7" s="34" t="s">
        <v>35</v>
      </c>
      <c r="Y7" s="1"/>
      <c r="Z7" s="1"/>
      <c r="AA7" s="1"/>
    </row>
    <row r="8" spans="1:41" ht="20.25" customHeight="1">
      <c r="A8" s="149">
        <v>1</v>
      </c>
      <c r="B8" s="432" t="s">
        <v>117</v>
      </c>
      <c r="C8" s="432"/>
      <c r="D8" s="433" t="s">
        <v>118</v>
      </c>
      <c r="E8" s="433"/>
      <c r="F8" s="433"/>
      <c r="G8" s="433"/>
      <c r="H8" s="433"/>
      <c r="I8" s="434">
        <v>200000</v>
      </c>
      <c r="J8" s="434"/>
      <c r="K8" s="434"/>
      <c r="L8" s="434"/>
      <c r="M8" s="434">
        <v>1500</v>
      </c>
      <c r="N8" s="434"/>
      <c r="O8" s="434"/>
      <c r="P8" s="435">
        <f>ROUNDDOWN(I8*0.1,0)</f>
        <v>20000</v>
      </c>
      <c r="Q8" s="435"/>
      <c r="R8" s="435"/>
      <c r="S8" s="436">
        <f>SUM(I8:R8)</f>
        <v>221500</v>
      </c>
      <c r="T8" s="437"/>
      <c r="U8" s="437"/>
      <c r="V8" s="438"/>
      <c r="X8" s="32"/>
      <c r="Y8" s="1"/>
      <c r="Z8" s="1"/>
      <c r="AA8" s="1"/>
      <c r="AB8" s="151"/>
      <c r="AC8" s="152"/>
      <c r="AD8" s="152"/>
      <c r="AE8" s="152"/>
      <c r="AF8" s="153"/>
      <c r="AG8" s="153"/>
      <c r="AH8" s="153"/>
      <c r="AI8" s="153"/>
    </row>
    <row r="9" spans="1:41" ht="20.25" customHeight="1">
      <c r="A9" s="149">
        <v>2</v>
      </c>
      <c r="B9" s="432" t="s">
        <v>117</v>
      </c>
      <c r="C9" s="432"/>
      <c r="D9" s="433" t="s">
        <v>119</v>
      </c>
      <c r="E9" s="433"/>
      <c r="F9" s="433"/>
      <c r="G9" s="433"/>
      <c r="H9" s="433"/>
      <c r="I9" s="434">
        <v>300000</v>
      </c>
      <c r="J9" s="434"/>
      <c r="K9" s="434"/>
      <c r="L9" s="434"/>
      <c r="M9" s="434">
        <v>1500</v>
      </c>
      <c r="N9" s="434"/>
      <c r="O9" s="434"/>
      <c r="P9" s="435">
        <f t="shared" ref="P9:P31" si="0">ROUNDDOWN(I9*0.1,0)</f>
        <v>30000</v>
      </c>
      <c r="Q9" s="435"/>
      <c r="R9" s="435"/>
      <c r="S9" s="436">
        <f t="shared" ref="S9:S31" si="1">SUM(I9:R9)</f>
        <v>331500</v>
      </c>
      <c r="T9" s="437"/>
      <c r="U9" s="437"/>
      <c r="V9" s="438"/>
      <c r="X9" s="35" t="s">
        <v>36</v>
      </c>
      <c r="Y9" s="1"/>
      <c r="Z9" s="1"/>
      <c r="AA9" s="1"/>
      <c r="AB9" s="151"/>
      <c r="AC9" s="154"/>
      <c r="AD9" s="152"/>
      <c r="AE9" s="152"/>
      <c r="AF9" s="155"/>
      <c r="AG9" s="155"/>
      <c r="AH9" s="154"/>
      <c r="AI9" s="155"/>
    </row>
    <row r="10" spans="1:41" ht="20.25" customHeight="1">
      <c r="A10" s="149">
        <v>3</v>
      </c>
      <c r="B10" s="432" t="s">
        <v>117</v>
      </c>
      <c r="C10" s="432"/>
      <c r="D10" s="433" t="s">
        <v>120</v>
      </c>
      <c r="E10" s="433"/>
      <c r="F10" s="433"/>
      <c r="G10" s="433"/>
      <c r="H10" s="433"/>
      <c r="I10" s="434">
        <v>400000</v>
      </c>
      <c r="J10" s="434"/>
      <c r="K10" s="434"/>
      <c r="L10" s="434"/>
      <c r="M10" s="434">
        <v>1500</v>
      </c>
      <c r="N10" s="434"/>
      <c r="O10" s="434"/>
      <c r="P10" s="435">
        <f t="shared" si="0"/>
        <v>40000</v>
      </c>
      <c r="Q10" s="435"/>
      <c r="R10" s="435"/>
      <c r="S10" s="436">
        <f t="shared" si="1"/>
        <v>441500</v>
      </c>
      <c r="T10" s="437"/>
      <c r="U10" s="437"/>
      <c r="V10" s="438"/>
      <c r="X10" s="36" t="s">
        <v>130</v>
      </c>
      <c r="Y10" s="1"/>
      <c r="Z10" s="1"/>
      <c r="AA10" s="1"/>
      <c r="AB10" s="151"/>
      <c r="AC10" s="156"/>
      <c r="AD10" s="156"/>
      <c r="AE10" s="156"/>
      <c r="AF10" s="157"/>
      <c r="AG10" s="157"/>
      <c r="AH10" s="157"/>
      <c r="AI10" s="157"/>
    </row>
    <row r="11" spans="1:41" ht="20.25" customHeight="1">
      <c r="A11" s="149">
        <v>4</v>
      </c>
      <c r="B11" s="432" t="s">
        <v>143</v>
      </c>
      <c r="C11" s="432"/>
      <c r="D11" s="433" t="s">
        <v>118</v>
      </c>
      <c r="E11" s="433"/>
      <c r="F11" s="433"/>
      <c r="G11" s="433"/>
      <c r="H11" s="433"/>
      <c r="I11" s="434">
        <v>500000</v>
      </c>
      <c r="J11" s="434"/>
      <c r="K11" s="434"/>
      <c r="L11" s="434"/>
      <c r="M11" s="434">
        <v>1500</v>
      </c>
      <c r="N11" s="434"/>
      <c r="O11" s="434"/>
      <c r="P11" s="435">
        <f t="shared" si="0"/>
        <v>50000</v>
      </c>
      <c r="Q11" s="435"/>
      <c r="R11" s="435"/>
      <c r="S11" s="436">
        <f>SUM(I11:R11)</f>
        <v>551500</v>
      </c>
      <c r="T11" s="437"/>
      <c r="U11" s="437"/>
      <c r="V11" s="438"/>
      <c r="X11" s="36" t="s">
        <v>33</v>
      </c>
      <c r="Y11" s="1"/>
      <c r="Z11" s="1"/>
      <c r="AA11" s="1"/>
      <c r="AB11" s="151"/>
      <c r="AC11" s="156"/>
      <c r="AD11" s="156"/>
      <c r="AE11" s="156"/>
      <c r="AF11" s="157"/>
      <c r="AG11" s="157"/>
      <c r="AH11" s="157"/>
      <c r="AI11" s="157"/>
    </row>
    <row r="12" spans="1:41" ht="20.25" customHeight="1">
      <c r="A12" s="149">
        <v>5</v>
      </c>
      <c r="B12" s="432" t="s">
        <v>143</v>
      </c>
      <c r="C12" s="432"/>
      <c r="D12" s="433" t="s">
        <v>118</v>
      </c>
      <c r="E12" s="433"/>
      <c r="F12" s="433"/>
      <c r="G12" s="433"/>
      <c r="H12" s="433"/>
      <c r="I12" s="434">
        <v>600000</v>
      </c>
      <c r="J12" s="434"/>
      <c r="K12" s="434"/>
      <c r="L12" s="434"/>
      <c r="M12" s="434">
        <v>1500</v>
      </c>
      <c r="N12" s="434"/>
      <c r="O12" s="434"/>
      <c r="P12" s="435">
        <f t="shared" si="0"/>
        <v>60000</v>
      </c>
      <c r="Q12" s="435"/>
      <c r="R12" s="435"/>
      <c r="S12" s="436">
        <f t="shared" si="1"/>
        <v>661500</v>
      </c>
      <c r="T12" s="437"/>
      <c r="U12" s="437"/>
      <c r="V12" s="438"/>
      <c r="X12" s="35" t="s">
        <v>37</v>
      </c>
      <c r="Y12" s="1"/>
      <c r="Z12" s="1"/>
      <c r="AA12" s="1"/>
      <c r="AB12" s="158"/>
      <c r="AC12" s="154"/>
      <c r="AD12" s="158"/>
      <c r="AE12" s="158"/>
      <c r="AF12" s="157"/>
      <c r="AG12" s="157"/>
      <c r="AH12" s="154"/>
      <c r="AI12" s="157"/>
    </row>
    <row r="13" spans="1:41" ht="20.25" customHeight="1">
      <c r="A13" s="149">
        <v>6</v>
      </c>
      <c r="B13" s="432" t="s">
        <v>143</v>
      </c>
      <c r="C13" s="432"/>
      <c r="D13" s="433" t="s">
        <v>118</v>
      </c>
      <c r="E13" s="433"/>
      <c r="F13" s="433"/>
      <c r="G13" s="433"/>
      <c r="H13" s="433"/>
      <c r="I13" s="434">
        <v>700000</v>
      </c>
      <c r="J13" s="434"/>
      <c r="K13" s="434"/>
      <c r="L13" s="434"/>
      <c r="M13" s="434">
        <v>1500</v>
      </c>
      <c r="N13" s="434"/>
      <c r="O13" s="434"/>
      <c r="P13" s="435">
        <f t="shared" si="0"/>
        <v>70000</v>
      </c>
      <c r="Q13" s="435"/>
      <c r="R13" s="435"/>
      <c r="S13" s="436">
        <f t="shared" si="1"/>
        <v>771500</v>
      </c>
      <c r="T13" s="437"/>
      <c r="U13" s="437"/>
      <c r="V13" s="438"/>
      <c r="X13" s="35" t="s">
        <v>38</v>
      </c>
      <c r="Y13" s="1"/>
      <c r="Z13" s="1"/>
      <c r="AA13" s="1"/>
    </row>
    <row r="14" spans="1:41" ht="20.25" customHeight="1">
      <c r="A14" s="149">
        <v>7</v>
      </c>
      <c r="B14" s="439" t="s">
        <v>144</v>
      </c>
      <c r="C14" s="440"/>
      <c r="D14" s="433" t="s">
        <v>121</v>
      </c>
      <c r="E14" s="433"/>
      <c r="F14" s="433"/>
      <c r="G14" s="433"/>
      <c r="H14" s="433"/>
      <c r="I14" s="434">
        <v>800000</v>
      </c>
      <c r="J14" s="434"/>
      <c r="K14" s="434"/>
      <c r="L14" s="434"/>
      <c r="M14" s="434">
        <v>1500</v>
      </c>
      <c r="N14" s="434"/>
      <c r="O14" s="434"/>
      <c r="P14" s="435">
        <f t="shared" si="0"/>
        <v>80000</v>
      </c>
      <c r="Q14" s="435"/>
      <c r="R14" s="435"/>
      <c r="S14" s="436">
        <f t="shared" si="1"/>
        <v>881500</v>
      </c>
      <c r="T14" s="437"/>
      <c r="U14" s="437"/>
      <c r="V14" s="438"/>
      <c r="X14" s="35" t="s">
        <v>39</v>
      </c>
      <c r="Y14" s="1"/>
      <c r="Z14" s="1"/>
      <c r="AA14" s="1"/>
    </row>
    <row r="15" spans="1:41" ht="20.25" customHeight="1">
      <c r="A15" s="149">
        <v>8</v>
      </c>
      <c r="B15" s="439" t="s">
        <v>144</v>
      </c>
      <c r="C15" s="440"/>
      <c r="D15" s="433" t="s">
        <v>122</v>
      </c>
      <c r="E15" s="433"/>
      <c r="F15" s="433"/>
      <c r="G15" s="433"/>
      <c r="H15" s="433"/>
      <c r="I15" s="434">
        <v>900000</v>
      </c>
      <c r="J15" s="434"/>
      <c r="K15" s="434"/>
      <c r="L15" s="434"/>
      <c r="M15" s="434">
        <v>1500</v>
      </c>
      <c r="N15" s="434"/>
      <c r="O15" s="434"/>
      <c r="P15" s="435">
        <f t="shared" si="0"/>
        <v>90000</v>
      </c>
      <c r="Q15" s="435"/>
      <c r="R15" s="435"/>
      <c r="S15" s="436">
        <f t="shared" si="1"/>
        <v>991500</v>
      </c>
      <c r="T15" s="437"/>
      <c r="U15" s="437"/>
      <c r="V15" s="438"/>
      <c r="X15" s="35" t="s">
        <v>55</v>
      </c>
      <c r="Y15" s="1"/>
      <c r="Z15" s="1"/>
      <c r="AA15" s="1"/>
    </row>
    <row r="16" spans="1:41" ht="20.25" customHeight="1">
      <c r="A16" s="149">
        <v>9</v>
      </c>
      <c r="B16" s="439" t="s">
        <v>144</v>
      </c>
      <c r="C16" s="440"/>
      <c r="D16" s="433" t="s">
        <v>124</v>
      </c>
      <c r="E16" s="433"/>
      <c r="F16" s="433"/>
      <c r="G16" s="433"/>
      <c r="H16" s="433"/>
      <c r="I16" s="434">
        <v>1000000</v>
      </c>
      <c r="J16" s="434"/>
      <c r="K16" s="434"/>
      <c r="L16" s="434"/>
      <c r="M16" s="434">
        <v>1500</v>
      </c>
      <c r="N16" s="434"/>
      <c r="O16" s="434"/>
      <c r="P16" s="435">
        <f t="shared" si="0"/>
        <v>100000</v>
      </c>
      <c r="Q16" s="435"/>
      <c r="R16" s="435"/>
      <c r="S16" s="436">
        <f t="shared" si="1"/>
        <v>1101500</v>
      </c>
      <c r="T16" s="437"/>
      <c r="U16" s="437"/>
      <c r="V16" s="438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</row>
    <row r="17" spans="1:41" ht="20.25" customHeight="1">
      <c r="A17" s="149">
        <v>10</v>
      </c>
      <c r="B17" s="439" t="s">
        <v>145</v>
      </c>
      <c r="C17" s="440"/>
      <c r="D17" s="433" t="s">
        <v>123</v>
      </c>
      <c r="E17" s="433"/>
      <c r="F17" s="433"/>
      <c r="G17" s="433"/>
      <c r="H17" s="433"/>
      <c r="I17" s="434">
        <v>30000</v>
      </c>
      <c r="J17" s="434"/>
      <c r="K17" s="434"/>
      <c r="L17" s="434"/>
      <c r="M17" s="434">
        <v>1500</v>
      </c>
      <c r="N17" s="434"/>
      <c r="O17" s="434"/>
      <c r="P17" s="435">
        <f t="shared" si="0"/>
        <v>3000</v>
      </c>
      <c r="Q17" s="435"/>
      <c r="R17" s="435"/>
      <c r="S17" s="436">
        <f t="shared" si="1"/>
        <v>34500</v>
      </c>
      <c r="T17" s="437"/>
      <c r="U17" s="437"/>
      <c r="V17" s="438"/>
      <c r="Y17" s="153"/>
      <c r="Z17" s="153"/>
      <c r="AA17" s="155"/>
      <c r="AB17" s="155"/>
      <c r="AC17" s="155"/>
      <c r="AD17" s="155"/>
      <c r="AE17" s="160"/>
      <c r="AF17" s="160"/>
      <c r="AG17" s="160"/>
      <c r="AH17" s="160"/>
      <c r="AI17" s="160"/>
      <c r="AJ17" s="160"/>
      <c r="AK17" s="160"/>
      <c r="AL17" s="161"/>
      <c r="AM17" s="162"/>
      <c r="AN17" s="162"/>
      <c r="AO17" s="162"/>
    </row>
    <row r="18" spans="1:41" ht="20.25" customHeight="1">
      <c r="A18" s="149">
        <v>11</v>
      </c>
      <c r="B18" s="439" t="s">
        <v>145</v>
      </c>
      <c r="C18" s="440"/>
      <c r="D18" s="433" t="s">
        <v>125</v>
      </c>
      <c r="E18" s="433"/>
      <c r="F18" s="433"/>
      <c r="G18" s="433"/>
      <c r="H18" s="433"/>
      <c r="I18" s="434">
        <v>100000</v>
      </c>
      <c r="J18" s="434"/>
      <c r="K18" s="434"/>
      <c r="L18" s="434"/>
      <c r="M18" s="434">
        <v>1500</v>
      </c>
      <c r="N18" s="434"/>
      <c r="O18" s="434"/>
      <c r="P18" s="435">
        <f t="shared" si="0"/>
        <v>10000</v>
      </c>
      <c r="Q18" s="435"/>
      <c r="R18" s="435"/>
      <c r="S18" s="436">
        <f>SUM(I18:R18)</f>
        <v>111500</v>
      </c>
      <c r="T18" s="437"/>
      <c r="U18" s="437"/>
      <c r="V18" s="438"/>
      <c r="Y18" s="153"/>
      <c r="Z18" s="153"/>
      <c r="AA18" s="155"/>
      <c r="AB18" s="155"/>
      <c r="AC18" s="155"/>
      <c r="AD18" s="155"/>
      <c r="AE18" s="160"/>
      <c r="AF18" s="160"/>
      <c r="AG18" s="160"/>
      <c r="AH18" s="160"/>
      <c r="AI18" s="160"/>
      <c r="AJ18" s="160"/>
      <c r="AK18" s="160"/>
      <c r="AL18" s="161"/>
      <c r="AM18" s="162"/>
      <c r="AN18" s="162"/>
      <c r="AO18" s="162"/>
    </row>
    <row r="19" spans="1:41" ht="20.25" customHeight="1">
      <c r="A19" s="149">
        <v>12</v>
      </c>
      <c r="B19" s="439" t="s">
        <v>145</v>
      </c>
      <c r="C19" s="440"/>
      <c r="D19" s="433" t="s">
        <v>127</v>
      </c>
      <c r="E19" s="433"/>
      <c r="F19" s="433"/>
      <c r="G19" s="433"/>
      <c r="H19" s="433"/>
      <c r="I19" s="434">
        <v>200000</v>
      </c>
      <c r="J19" s="434"/>
      <c r="K19" s="434"/>
      <c r="L19" s="434"/>
      <c r="M19" s="434">
        <v>1500</v>
      </c>
      <c r="N19" s="434"/>
      <c r="O19" s="434"/>
      <c r="P19" s="435">
        <f t="shared" si="0"/>
        <v>20000</v>
      </c>
      <c r="Q19" s="435"/>
      <c r="R19" s="435"/>
      <c r="S19" s="436">
        <f t="shared" si="1"/>
        <v>221500</v>
      </c>
      <c r="T19" s="437"/>
      <c r="U19" s="437"/>
      <c r="V19" s="438"/>
      <c r="Y19" s="153"/>
      <c r="Z19" s="153"/>
      <c r="AA19" s="155"/>
      <c r="AB19" s="155"/>
      <c r="AC19" s="155"/>
      <c r="AD19" s="155"/>
      <c r="AE19" s="160"/>
      <c r="AF19" s="160"/>
      <c r="AG19" s="160"/>
      <c r="AH19" s="160"/>
      <c r="AI19" s="160"/>
      <c r="AJ19" s="160"/>
      <c r="AK19" s="160"/>
      <c r="AL19" s="161"/>
      <c r="AM19" s="162"/>
      <c r="AN19" s="162"/>
      <c r="AO19" s="162"/>
    </row>
    <row r="20" spans="1:41" ht="20.25" customHeight="1">
      <c r="A20" s="149">
        <v>13</v>
      </c>
      <c r="B20" s="439" t="s">
        <v>146</v>
      </c>
      <c r="C20" s="440"/>
      <c r="D20" s="433" t="s">
        <v>126</v>
      </c>
      <c r="E20" s="433"/>
      <c r="F20" s="433"/>
      <c r="G20" s="433"/>
      <c r="H20" s="433"/>
      <c r="I20" s="434">
        <v>300000</v>
      </c>
      <c r="J20" s="434"/>
      <c r="K20" s="434"/>
      <c r="L20" s="434"/>
      <c r="M20" s="434">
        <v>1500</v>
      </c>
      <c r="N20" s="434"/>
      <c r="O20" s="434"/>
      <c r="P20" s="435">
        <f t="shared" si="0"/>
        <v>30000</v>
      </c>
      <c r="Q20" s="435"/>
      <c r="R20" s="435"/>
      <c r="S20" s="436">
        <f t="shared" si="1"/>
        <v>331500</v>
      </c>
      <c r="T20" s="437"/>
      <c r="U20" s="437"/>
      <c r="V20" s="438"/>
      <c r="Y20" s="153"/>
      <c r="Z20" s="153"/>
      <c r="AA20" s="155"/>
      <c r="AB20" s="155"/>
      <c r="AC20" s="155"/>
      <c r="AD20" s="155"/>
      <c r="AE20" s="160"/>
      <c r="AF20" s="160"/>
      <c r="AG20" s="160"/>
      <c r="AH20" s="160"/>
      <c r="AI20" s="160"/>
      <c r="AJ20" s="160"/>
      <c r="AK20" s="160"/>
      <c r="AL20" s="161"/>
      <c r="AM20" s="162"/>
      <c r="AN20" s="162"/>
      <c r="AO20" s="162"/>
    </row>
    <row r="21" spans="1:41" ht="20.25" customHeight="1">
      <c r="A21" s="149">
        <v>14</v>
      </c>
      <c r="B21" s="439" t="s">
        <v>146</v>
      </c>
      <c r="C21" s="440"/>
      <c r="D21" s="433" t="s">
        <v>118</v>
      </c>
      <c r="E21" s="433"/>
      <c r="F21" s="433"/>
      <c r="G21" s="433"/>
      <c r="H21" s="433"/>
      <c r="I21" s="434">
        <v>400000</v>
      </c>
      <c r="J21" s="434"/>
      <c r="K21" s="434"/>
      <c r="L21" s="434"/>
      <c r="M21" s="434">
        <v>1500</v>
      </c>
      <c r="N21" s="434"/>
      <c r="O21" s="434"/>
      <c r="P21" s="435">
        <f t="shared" si="0"/>
        <v>40000</v>
      </c>
      <c r="Q21" s="435"/>
      <c r="R21" s="435"/>
      <c r="S21" s="436">
        <f t="shared" si="1"/>
        <v>441500</v>
      </c>
      <c r="T21" s="437"/>
      <c r="U21" s="437"/>
      <c r="V21" s="438"/>
      <c r="Y21" s="153"/>
      <c r="Z21" s="153"/>
      <c r="AA21" s="155"/>
      <c r="AB21" s="155"/>
      <c r="AC21" s="155"/>
      <c r="AD21" s="155"/>
      <c r="AE21" s="160"/>
      <c r="AF21" s="160"/>
      <c r="AG21" s="160"/>
      <c r="AH21" s="160"/>
      <c r="AI21" s="160"/>
      <c r="AJ21" s="160"/>
      <c r="AK21" s="160"/>
      <c r="AL21" s="161"/>
      <c r="AM21" s="162"/>
      <c r="AN21" s="162"/>
      <c r="AO21" s="162"/>
    </row>
    <row r="22" spans="1:41" ht="20.25" customHeight="1">
      <c r="A22" s="149">
        <v>15</v>
      </c>
      <c r="B22" s="439" t="s">
        <v>147</v>
      </c>
      <c r="C22" s="440"/>
      <c r="D22" s="433" t="s">
        <v>128</v>
      </c>
      <c r="E22" s="433"/>
      <c r="F22" s="433"/>
      <c r="G22" s="433"/>
      <c r="H22" s="433"/>
      <c r="I22" s="434">
        <v>100000</v>
      </c>
      <c r="J22" s="434"/>
      <c r="K22" s="434"/>
      <c r="L22" s="434"/>
      <c r="M22" s="434">
        <v>1500</v>
      </c>
      <c r="N22" s="434"/>
      <c r="O22" s="434"/>
      <c r="P22" s="435">
        <f t="shared" si="0"/>
        <v>10000</v>
      </c>
      <c r="Q22" s="435"/>
      <c r="R22" s="435"/>
      <c r="S22" s="436">
        <f t="shared" si="1"/>
        <v>111500</v>
      </c>
      <c r="T22" s="437"/>
      <c r="U22" s="437"/>
      <c r="V22" s="438"/>
      <c r="Y22" s="153"/>
      <c r="Z22" s="153"/>
      <c r="AA22" s="155"/>
      <c r="AB22" s="155"/>
      <c r="AC22" s="155"/>
      <c r="AD22" s="155"/>
      <c r="AE22" s="160"/>
      <c r="AF22" s="160"/>
      <c r="AG22" s="160"/>
      <c r="AH22" s="160"/>
      <c r="AI22" s="160"/>
      <c r="AJ22" s="160"/>
      <c r="AK22" s="160"/>
      <c r="AL22" s="161"/>
      <c r="AM22" s="162"/>
      <c r="AN22" s="162"/>
      <c r="AO22" s="162"/>
    </row>
    <row r="23" spans="1:41" ht="20.25" customHeight="1">
      <c r="A23" s="149">
        <v>16</v>
      </c>
      <c r="B23" s="439" t="s">
        <v>147</v>
      </c>
      <c r="C23" s="440"/>
      <c r="D23" s="433" t="s">
        <v>118</v>
      </c>
      <c r="E23" s="433"/>
      <c r="F23" s="433"/>
      <c r="G23" s="433"/>
      <c r="H23" s="433"/>
      <c r="I23" s="434">
        <v>150000</v>
      </c>
      <c r="J23" s="434"/>
      <c r="K23" s="434"/>
      <c r="L23" s="434"/>
      <c r="M23" s="434">
        <v>1500</v>
      </c>
      <c r="N23" s="434"/>
      <c r="O23" s="434"/>
      <c r="P23" s="435">
        <f t="shared" si="0"/>
        <v>15000</v>
      </c>
      <c r="Q23" s="435"/>
      <c r="R23" s="435"/>
      <c r="S23" s="436">
        <f t="shared" si="1"/>
        <v>166500</v>
      </c>
      <c r="T23" s="437"/>
      <c r="U23" s="437"/>
      <c r="V23" s="438"/>
      <c r="Y23" s="153"/>
      <c r="Z23" s="153"/>
      <c r="AA23" s="155"/>
      <c r="AB23" s="155"/>
      <c r="AC23" s="155"/>
      <c r="AD23" s="155"/>
      <c r="AE23" s="160"/>
      <c r="AF23" s="160"/>
      <c r="AG23" s="160"/>
      <c r="AH23" s="160"/>
      <c r="AI23" s="160"/>
      <c r="AJ23" s="160"/>
      <c r="AK23" s="160"/>
      <c r="AL23" s="161"/>
      <c r="AM23" s="162"/>
      <c r="AN23" s="162"/>
      <c r="AO23" s="162"/>
    </row>
    <row r="24" spans="1:41" ht="20.25" customHeight="1">
      <c r="A24" s="149">
        <v>17</v>
      </c>
      <c r="B24" s="432" t="s">
        <v>148</v>
      </c>
      <c r="C24" s="432"/>
      <c r="D24" s="433" t="s">
        <v>129</v>
      </c>
      <c r="E24" s="433"/>
      <c r="F24" s="433"/>
      <c r="G24" s="433"/>
      <c r="H24" s="433"/>
      <c r="I24" s="434">
        <v>200000</v>
      </c>
      <c r="J24" s="434"/>
      <c r="K24" s="434"/>
      <c r="L24" s="434"/>
      <c r="M24" s="434">
        <v>1500</v>
      </c>
      <c r="N24" s="434"/>
      <c r="O24" s="434"/>
      <c r="P24" s="435">
        <f t="shared" si="0"/>
        <v>20000</v>
      </c>
      <c r="Q24" s="435"/>
      <c r="R24" s="435"/>
      <c r="S24" s="436">
        <f t="shared" si="1"/>
        <v>221500</v>
      </c>
      <c r="T24" s="437"/>
      <c r="U24" s="437"/>
      <c r="V24" s="438"/>
      <c r="Y24" s="153"/>
      <c r="Z24" s="153"/>
      <c r="AA24" s="155"/>
      <c r="AB24" s="155"/>
      <c r="AC24" s="155"/>
      <c r="AD24" s="155"/>
      <c r="AE24" s="160"/>
      <c r="AF24" s="160"/>
      <c r="AG24" s="160"/>
      <c r="AH24" s="160"/>
      <c r="AI24" s="160"/>
      <c r="AJ24" s="160"/>
      <c r="AK24" s="160"/>
      <c r="AL24" s="161"/>
      <c r="AM24" s="162"/>
      <c r="AN24" s="162"/>
      <c r="AO24" s="162"/>
    </row>
    <row r="25" spans="1:41" ht="20.25" customHeight="1">
      <c r="A25" s="149">
        <v>18</v>
      </c>
      <c r="B25" s="432"/>
      <c r="C25" s="432"/>
      <c r="D25" s="433"/>
      <c r="E25" s="433"/>
      <c r="F25" s="433"/>
      <c r="G25" s="433"/>
      <c r="H25" s="433"/>
      <c r="I25" s="434"/>
      <c r="J25" s="434"/>
      <c r="K25" s="434"/>
      <c r="L25" s="434"/>
      <c r="M25" s="434"/>
      <c r="N25" s="434"/>
      <c r="O25" s="434"/>
      <c r="P25" s="435">
        <f t="shared" si="0"/>
        <v>0</v>
      </c>
      <c r="Q25" s="435"/>
      <c r="R25" s="435"/>
      <c r="S25" s="436">
        <f>SUM(I25:R25)</f>
        <v>0</v>
      </c>
      <c r="T25" s="437"/>
      <c r="U25" s="437"/>
      <c r="V25" s="438"/>
    </row>
    <row r="26" spans="1:41" ht="20.25" customHeight="1">
      <c r="A26" s="149">
        <v>19</v>
      </c>
      <c r="B26" s="432"/>
      <c r="C26" s="432"/>
      <c r="D26" s="433"/>
      <c r="E26" s="433"/>
      <c r="F26" s="433"/>
      <c r="G26" s="433"/>
      <c r="H26" s="433"/>
      <c r="I26" s="434"/>
      <c r="J26" s="434"/>
      <c r="K26" s="434"/>
      <c r="L26" s="434"/>
      <c r="M26" s="434"/>
      <c r="N26" s="434"/>
      <c r="O26" s="434"/>
      <c r="P26" s="435">
        <f t="shared" si="0"/>
        <v>0</v>
      </c>
      <c r="Q26" s="435"/>
      <c r="R26" s="435"/>
      <c r="S26" s="436">
        <f t="shared" si="1"/>
        <v>0</v>
      </c>
      <c r="T26" s="437"/>
      <c r="U26" s="437"/>
      <c r="V26" s="438"/>
    </row>
    <row r="27" spans="1:41" ht="20.25" customHeight="1">
      <c r="A27" s="149">
        <v>20</v>
      </c>
      <c r="B27" s="432"/>
      <c r="C27" s="432"/>
      <c r="D27" s="433"/>
      <c r="E27" s="433"/>
      <c r="F27" s="433"/>
      <c r="G27" s="433"/>
      <c r="H27" s="433"/>
      <c r="I27" s="434"/>
      <c r="J27" s="434"/>
      <c r="K27" s="434"/>
      <c r="L27" s="434"/>
      <c r="M27" s="434"/>
      <c r="N27" s="434"/>
      <c r="O27" s="434"/>
      <c r="P27" s="435">
        <f t="shared" si="0"/>
        <v>0</v>
      </c>
      <c r="Q27" s="435"/>
      <c r="R27" s="435"/>
      <c r="S27" s="436">
        <f t="shared" si="1"/>
        <v>0</v>
      </c>
      <c r="T27" s="437"/>
      <c r="U27" s="437"/>
      <c r="V27" s="438"/>
    </row>
    <row r="28" spans="1:41" ht="20.25" customHeight="1">
      <c r="A28" s="149">
        <v>21</v>
      </c>
      <c r="B28" s="432"/>
      <c r="C28" s="432"/>
      <c r="D28" s="433"/>
      <c r="E28" s="433"/>
      <c r="F28" s="433"/>
      <c r="G28" s="433"/>
      <c r="H28" s="433"/>
      <c r="I28" s="434"/>
      <c r="J28" s="434"/>
      <c r="K28" s="434"/>
      <c r="L28" s="434"/>
      <c r="M28" s="434"/>
      <c r="N28" s="434"/>
      <c r="O28" s="434"/>
      <c r="P28" s="435">
        <f t="shared" si="0"/>
        <v>0</v>
      </c>
      <c r="Q28" s="435"/>
      <c r="R28" s="435"/>
      <c r="S28" s="436">
        <f t="shared" si="1"/>
        <v>0</v>
      </c>
      <c r="T28" s="437"/>
      <c r="U28" s="437"/>
      <c r="V28" s="438"/>
    </row>
    <row r="29" spans="1:41" ht="20.25" customHeight="1">
      <c r="A29" s="149">
        <v>22</v>
      </c>
      <c r="B29" s="432"/>
      <c r="C29" s="432"/>
      <c r="D29" s="433"/>
      <c r="E29" s="433"/>
      <c r="F29" s="433"/>
      <c r="G29" s="433"/>
      <c r="H29" s="433"/>
      <c r="I29" s="434"/>
      <c r="J29" s="434"/>
      <c r="K29" s="434"/>
      <c r="L29" s="434"/>
      <c r="M29" s="434"/>
      <c r="N29" s="434"/>
      <c r="O29" s="434"/>
      <c r="P29" s="435">
        <f t="shared" si="0"/>
        <v>0</v>
      </c>
      <c r="Q29" s="435"/>
      <c r="R29" s="435"/>
      <c r="S29" s="436">
        <f t="shared" si="1"/>
        <v>0</v>
      </c>
      <c r="T29" s="437"/>
      <c r="U29" s="437"/>
      <c r="V29" s="438"/>
    </row>
    <row r="30" spans="1:41" ht="20.25" customHeight="1">
      <c r="A30" s="149">
        <v>23</v>
      </c>
      <c r="B30" s="432"/>
      <c r="C30" s="432"/>
      <c r="D30" s="433"/>
      <c r="E30" s="433"/>
      <c r="F30" s="433"/>
      <c r="G30" s="433"/>
      <c r="H30" s="433"/>
      <c r="I30" s="434"/>
      <c r="J30" s="434"/>
      <c r="K30" s="434"/>
      <c r="L30" s="434"/>
      <c r="M30" s="434"/>
      <c r="N30" s="434"/>
      <c r="O30" s="434"/>
      <c r="P30" s="435">
        <f t="shared" si="0"/>
        <v>0</v>
      </c>
      <c r="Q30" s="435"/>
      <c r="R30" s="435"/>
      <c r="S30" s="436">
        <f t="shared" si="1"/>
        <v>0</v>
      </c>
      <c r="T30" s="437"/>
      <c r="U30" s="437"/>
      <c r="V30" s="438"/>
    </row>
    <row r="31" spans="1:41" ht="20.25" customHeight="1">
      <c r="A31" s="149">
        <v>24</v>
      </c>
      <c r="B31" s="432"/>
      <c r="C31" s="432"/>
      <c r="D31" s="433"/>
      <c r="E31" s="433"/>
      <c r="F31" s="433"/>
      <c r="G31" s="433"/>
      <c r="H31" s="433"/>
      <c r="I31" s="434"/>
      <c r="J31" s="434"/>
      <c r="K31" s="434"/>
      <c r="L31" s="434"/>
      <c r="M31" s="434"/>
      <c r="N31" s="434"/>
      <c r="O31" s="434"/>
      <c r="P31" s="435">
        <f t="shared" si="0"/>
        <v>0</v>
      </c>
      <c r="Q31" s="435"/>
      <c r="R31" s="435"/>
      <c r="S31" s="436">
        <f t="shared" si="1"/>
        <v>0</v>
      </c>
      <c r="T31" s="437"/>
      <c r="U31" s="437"/>
      <c r="V31" s="438"/>
    </row>
    <row r="32" spans="1:41" ht="20.25" customHeight="1">
      <c r="A32" s="164"/>
      <c r="B32" s="441" t="s">
        <v>10</v>
      </c>
      <c r="C32" s="441"/>
      <c r="D32" s="441"/>
      <c r="E32" s="441"/>
      <c r="F32" s="441"/>
      <c r="G32" s="441"/>
      <c r="H32" s="441"/>
      <c r="I32" s="435">
        <f>SUM(I8:L31)</f>
        <v>6880000</v>
      </c>
      <c r="J32" s="435"/>
      <c r="K32" s="435"/>
      <c r="L32" s="435"/>
      <c r="M32" s="435">
        <f>SUM(M8:O31)</f>
        <v>25500</v>
      </c>
      <c r="N32" s="435"/>
      <c r="O32" s="435"/>
      <c r="P32" s="435">
        <f>SUM(P8:R31)</f>
        <v>688000</v>
      </c>
      <c r="Q32" s="435"/>
      <c r="R32" s="435"/>
      <c r="S32" s="442">
        <f>SUM(S8:V31)</f>
        <v>7593500</v>
      </c>
      <c r="T32" s="443"/>
      <c r="U32" s="443"/>
      <c r="V32" s="444"/>
      <c r="W32" s="165"/>
    </row>
    <row r="33" spans="1:23" ht="4.5" customHeight="1">
      <c r="A33" s="166"/>
      <c r="B33" s="445"/>
      <c r="C33" s="445"/>
      <c r="D33" s="446"/>
      <c r="E33" s="446"/>
      <c r="F33" s="446"/>
      <c r="G33" s="446"/>
      <c r="H33" s="446"/>
      <c r="I33" s="447"/>
      <c r="J33" s="447"/>
      <c r="K33" s="447"/>
      <c r="L33" s="447"/>
      <c r="M33" s="447"/>
      <c r="N33" s="447"/>
      <c r="O33" s="447"/>
      <c r="P33" s="447"/>
      <c r="Q33" s="447"/>
      <c r="R33" s="447"/>
      <c r="S33" s="453"/>
      <c r="T33" s="453"/>
      <c r="U33" s="453"/>
      <c r="V33" s="453"/>
    </row>
    <row r="34" spans="1:23" ht="20.25" customHeight="1">
      <c r="A34" s="167" t="s">
        <v>141</v>
      </c>
      <c r="B34" s="168"/>
      <c r="C34" s="168"/>
      <c r="D34" s="169"/>
      <c r="E34" s="169"/>
      <c r="F34" s="169"/>
      <c r="G34" s="169"/>
      <c r="H34" s="169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65"/>
      <c r="T34" s="165"/>
      <c r="U34" s="165"/>
      <c r="V34" s="165"/>
      <c r="W34" s="165"/>
    </row>
    <row r="35" spans="1:23" ht="20.25" customHeight="1">
      <c r="A35" s="145" t="s">
        <v>110</v>
      </c>
      <c r="B35" s="426" t="s">
        <v>53</v>
      </c>
      <c r="C35" s="427"/>
      <c r="D35" s="428"/>
      <c r="E35" s="428"/>
      <c r="F35" s="428"/>
      <c r="G35" s="428"/>
      <c r="H35" s="428"/>
      <c r="I35" s="428" t="s">
        <v>113</v>
      </c>
      <c r="J35" s="428"/>
      <c r="K35" s="428"/>
      <c r="L35" s="428"/>
      <c r="M35" s="428" t="s">
        <v>160</v>
      </c>
      <c r="N35" s="428"/>
      <c r="O35" s="428"/>
      <c r="P35" s="428" t="s">
        <v>114</v>
      </c>
      <c r="Q35" s="428"/>
      <c r="R35" s="428"/>
      <c r="S35" s="428" t="s">
        <v>112</v>
      </c>
      <c r="T35" s="428"/>
      <c r="U35" s="428"/>
      <c r="V35" s="428"/>
      <c r="W35" s="165"/>
    </row>
    <row r="36" spans="1:23" ht="21" customHeight="1">
      <c r="A36" s="171">
        <v>1</v>
      </c>
      <c r="B36" s="448" t="s">
        <v>117</v>
      </c>
      <c r="C36" s="449"/>
      <c r="D36" s="450"/>
      <c r="E36" s="450"/>
      <c r="F36" s="450"/>
      <c r="G36" s="450"/>
      <c r="H36" s="450"/>
      <c r="I36" s="435">
        <f>SUMIF($B$8:$C$31,B36,$I$8:$L$31)</f>
        <v>900000</v>
      </c>
      <c r="J36" s="435"/>
      <c r="K36" s="435"/>
      <c r="L36" s="435"/>
      <c r="M36" s="435">
        <f>SUMIF($B$8:$C$31,B36,$M$8:$O$31)</f>
        <v>4500</v>
      </c>
      <c r="N36" s="435"/>
      <c r="O36" s="435"/>
      <c r="P36" s="435">
        <f>SUMIF($B$8:$C$31,B36,$P$8:$R$31)</f>
        <v>90000</v>
      </c>
      <c r="Q36" s="435"/>
      <c r="R36" s="435"/>
      <c r="S36" s="451">
        <f>SUMIF($B$8:$C$31,B36,$S$8:$V$31)</f>
        <v>994500</v>
      </c>
      <c r="T36" s="452"/>
      <c r="U36" s="452"/>
      <c r="V36" s="452"/>
      <c r="W36" s="165"/>
    </row>
    <row r="37" spans="1:23" ht="21" customHeight="1">
      <c r="A37" s="172">
        <v>2</v>
      </c>
      <c r="B37" s="448" t="s">
        <v>143</v>
      </c>
      <c r="C37" s="449"/>
      <c r="D37" s="450"/>
      <c r="E37" s="450"/>
      <c r="F37" s="450"/>
      <c r="G37" s="450"/>
      <c r="H37" s="450"/>
      <c r="I37" s="435">
        <f t="shared" ref="I37:I45" si="2">SUMIF($B$8:$C$31,B37,$I$8:$L$31)</f>
        <v>1800000</v>
      </c>
      <c r="J37" s="435"/>
      <c r="K37" s="435"/>
      <c r="L37" s="435"/>
      <c r="M37" s="435">
        <f t="shared" ref="M37:M45" si="3">SUMIF($B$8:$C$31,B37,$M$8:$O$31)</f>
        <v>4500</v>
      </c>
      <c r="N37" s="435"/>
      <c r="O37" s="435"/>
      <c r="P37" s="435">
        <f t="shared" ref="P37:P45" si="4">SUMIF($B$8:$C$31,B37,$P$8:$R$31)</f>
        <v>180000</v>
      </c>
      <c r="Q37" s="435"/>
      <c r="R37" s="435"/>
      <c r="S37" s="451">
        <f t="shared" ref="S37:S45" si="5">SUMIF($B$8:$C$31,B37,$S$8:$V$31)</f>
        <v>1984500</v>
      </c>
      <c r="T37" s="452"/>
      <c r="U37" s="452"/>
      <c r="V37" s="452"/>
    </row>
    <row r="38" spans="1:23" ht="21" customHeight="1">
      <c r="A38" s="172">
        <v>3</v>
      </c>
      <c r="B38" s="448" t="s">
        <v>144</v>
      </c>
      <c r="C38" s="449"/>
      <c r="D38" s="450"/>
      <c r="E38" s="450"/>
      <c r="F38" s="450"/>
      <c r="G38" s="450"/>
      <c r="H38" s="450"/>
      <c r="I38" s="435">
        <f t="shared" si="2"/>
        <v>2700000</v>
      </c>
      <c r="J38" s="435"/>
      <c r="K38" s="435"/>
      <c r="L38" s="435"/>
      <c r="M38" s="435">
        <f t="shared" si="3"/>
        <v>4500</v>
      </c>
      <c r="N38" s="435"/>
      <c r="O38" s="435"/>
      <c r="P38" s="435">
        <f t="shared" si="4"/>
        <v>270000</v>
      </c>
      <c r="Q38" s="435"/>
      <c r="R38" s="435"/>
      <c r="S38" s="451">
        <f t="shared" si="5"/>
        <v>2974500</v>
      </c>
      <c r="T38" s="452"/>
      <c r="U38" s="452"/>
      <c r="V38" s="452"/>
    </row>
    <row r="39" spans="1:23" ht="21" customHeight="1">
      <c r="A39" s="172">
        <v>4</v>
      </c>
      <c r="B39" s="448" t="s">
        <v>145</v>
      </c>
      <c r="C39" s="449"/>
      <c r="D39" s="450"/>
      <c r="E39" s="450"/>
      <c r="F39" s="450"/>
      <c r="G39" s="450"/>
      <c r="H39" s="450"/>
      <c r="I39" s="435">
        <f t="shared" si="2"/>
        <v>330000</v>
      </c>
      <c r="J39" s="435"/>
      <c r="K39" s="435"/>
      <c r="L39" s="435"/>
      <c r="M39" s="435">
        <f t="shared" si="3"/>
        <v>4500</v>
      </c>
      <c r="N39" s="435"/>
      <c r="O39" s="435"/>
      <c r="P39" s="435">
        <f t="shared" si="4"/>
        <v>33000</v>
      </c>
      <c r="Q39" s="435"/>
      <c r="R39" s="435"/>
      <c r="S39" s="451">
        <f t="shared" si="5"/>
        <v>367500</v>
      </c>
      <c r="T39" s="452"/>
      <c r="U39" s="452"/>
      <c r="V39" s="452"/>
    </row>
    <row r="40" spans="1:23" ht="21" customHeight="1">
      <c r="A40" s="171">
        <v>5</v>
      </c>
      <c r="B40" s="448" t="s">
        <v>146</v>
      </c>
      <c r="C40" s="449"/>
      <c r="D40" s="450"/>
      <c r="E40" s="450"/>
      <c r="F40" s="450"/>
      <c r="G40" s="450"/>
      <c r="H40" s="450"/>
      <c r="I40" s="435">
        <f t="shared" si="2"/>
        <v>700000</v>
      </c>
      <c r="J40" s="435"/>
      <c r="K40" s="435"/>
      <c r="L40" s="435"/>
      <c r="M40" s="435">
        <f t="shared" si="3"/>
        <v>3000</v>
      </c>
      <c r="N40" s="435"/>
      <c r="O40" s="435"/>
      <c r="P40" s="435">
        <f t="shared" si="4"/>
        <v>70000</v>
      </c>
      <c r="Q40" s="435"/>
      <c r="R40" s="435"/>
      <c r="S40" s="451">
        <f t="shared" si="5"/>
        <v>773000</v>
      </c>
      <c r="T40" s="452"/>
      <c r="U40" s="452"/>
      <c r="V40" s="452"/>
    </row>
    <row r="41" spans="1:23" ht="21" customHeight="1">
      <c r="A41" s="172">
        <v>6</v>
      </c>
      <c r="B41" s="448" t="s">
        <v>147</v>
      </c>
      <c r="C41" s="449"/>
      <c r="D41" s="450"/>
      <c r="E41" s="450"/>
      <c r="F41" s="450"/>
      <c r="G41" s="450"/>
      <c r="H41" s="450"/>
      <c r="I41" s="435">
        <f t="shared" si="2"/>
        <v>250000</v>
      </c>
      <c r="J41" s="435"/>
      <c r="K41" s="435"/>
      <c r="L41" s="435"/>
      <c r="M41" s="435">
        <f t="shared" si="3"/>
        <v>3000</v>
      </c>
      <c r="N41" s="435"/>
      <c r="O41" s="435"/>
      <c r="P41" s="435">
        <f t="shared" si="4"/>
        <v>25000</v>
      </c>
      <c r="Q41" s="435"/>
      <c r="R41" s="435"/>
      <c r="S41" s="451">
        <f t="shared" si="5"/>
        <v>278000</v>
      </c>
      <c r="T41" s="452"/>
      <c r="U41" s="452"/>
      <c r="V41" s="452"/>
    </row>
    <row r="42" spans="1:23" ht="21" customHeight="1">
      <c r="A42" s="172">
        <v>7</v>
      </c>
      <c r="B42" s="448" t="s">
        <v>148</v>
      </c>
      <c r="C42" s="449"/>
      <c r="D42" s="450"/>
      <c r="E42" s="450"/>
      <c r="F42" s="450"/>
      <c r="G42" s="450"/>
      <c r="H42" s="450"/>
      <c r="I42" s="435">
        <f t="shared" si="2"/>
        <v>200000</v>
      </c>
      <c r="J42" s="435"/>
      <c r="K42" s="435"/>
      <c r="L42" s="435"/>
      <c r="M42" s="435">
        <f t="shared" si="3"/>
        <v>1500</v>
      </c>
      <c r="N42" s="435"/>
      <c r="O42" s="435"/>
      <c r="P42" s="435">
        <f t="shared" si="4"/>
        <v>20000</v>
      </c>
      <c r="Q42" s="435"/>
      <c r="R42" s="435"/>
      <c r="S42" s="451">
        <f t="shared" si="5"/>
        <v>221500</v>
      </c>
      <c r="T42" s="452"/>
      <c r="U42" s="452"/>
      <c r="V42" s="452"/>
    </row>
    <row r="43" spans="1:23" ht="21" customHeight="1">
      <c r="A43" s="172">
        <v>8</v>
      </c>
      <c r="B43" s="448"/>
      <c r="C43" s="449"/>
      <c r="D43" s="450"/>
      <c r="E43" s="450"/>
      <c r="F43" s="450"/>
      <c r="G43" s="450"/>
      <c r="H43" s="450"/>
      <c r="I43" s="435">
        <f t="shared" si="2"/>
        <v>0</v>
      </c>
      <c r="J43" s="435"/>
      <c r="K43" s="435"/>
      <c r="L43" s="435"/>
      <c r="M43" s="435">
        <f t="shared" si="3"/>
        <v>0</v>
      </c>
      <c r="N43" s="435"/>
      <c r="O43" s="435"/>
      <c r="P43" s="435">
        <f t="shared" si="4"/>
        <v>0</v>
      </c>
      <c r="Q43" s="435"/>
      <c r="R43" s="435"/>
      <c r="S43" s="451">
        <f t="shared" si="5"/>
        <v>0</v>
      </c>
      <c r="T43" s="452"/>
      <c r="U43" s="452"/>
      <c r="V43" s="452"/>
    </row>
    <row r="44" spans="1:23" ht="21" customHeight="1">
      <c r="A44" s="172">
        <v>9</v>
      </c>
      <c r="B44" s="448"/>
      <c r="C44" s="449"/>
      <c r="D44" s="450"/>
      <c r="E44" s="450"/>
      <c r="F44" s="450"/>
      <c r="G44" s="450"/>
      <c r="H44" s="450"/>
      <c r="I44" s="435">
        <f t="shared" si="2"/>
        <v>0</v>
      </c>
      <c r="J44" s="435"/>
      <c r="K44" s="435"/>
      <c r="L44" s="435"/>
      <c r="M44" s="435">
        <f t="shared" si="3"/>
        <v>0</v>
      </c>
      <c r="N44" s="435"/>
      <c r="O44" s="435"/>
      <c r="P44" s="435">
        <f t="shared" si="4"/>
        <v>0</v>
      </c>
      <c r="Q44" s="435"/>
      <c r="R44" s="435"/>
      <c r="S44" s="451">
        <f t="shared" si="5"/>
        <v>0</v>
      </c>
      <c r="T44" s="452"/>
      <c r="U44" s="452"/>
      <c r="V44" s="452"/>
    </row>
    <row r="45" spans="1:23" ht="21" customHeight="1">
      <c r="A45" s="172">
        <v>10</v>
      </c>
      <c r="B45" s="448"/>
      <c r="C45" s="449"/>
      <c r="D45" s="450"/>
      <c r="E45" s="450"/>
      <c r="F45" s="450"/>
      <c r="G45" s="450"/>
      <c r="H45" s="450"/>
      <c r="I45" s="435">
        <f t="shared" si="2"/>
        <v>0</v>
      </c>
      <c r="J45" s="435"/>
      <c r="K45" s="435"/>
      <c r="L45" s="435"/>
      <c r="M45" s="435">
        <f t="shared" si="3"/>
        <v>0</v>
      </c>
      <c r="N45" s="435"/>
      <c r="O45" s="435"/>
      <c r="P45" s="435">
        <f t="shared" si="4"/>
        <v>0</v>
      </c>
      <c r="Q45" s="435"/>
      <c r="R45" s="435"/>
      <c r="S45" s="451">
        <f t="shared" si="5"/>
        <v>0</v>
      </c>
      <c r="T45" s="452"/>
      <c r="U45" s="452"/>
      <c r="V45" s="452"/>
    </row>
    <row r="46" spans="1:23" ht="21" customHeight="1">
      <c r="A46" s="172"/>
      <c r="B46" s="450" t="s">
        <v>142</v>
      </c>
      <c r="C46" s="450"/>
      <c r="D46" s="450"/>
      <c r="E46" s="450"/>
      <c r="F46" s="450"/>
      <c r="G46" s="450"/>
      <c r="H46" s="450"/>
      <c r="I46" s="435">
        <f>SUM(I36:L45)</f>
        <v>6880000</v>
      </c>
      <c r="J46" s="435"/>
      <c r="K46" s="435"/>
      <c r="L46" s="435"/>
      <c r="M46" s="435">
        <f>SUM(M36:O45)</f>
        <v>25500</v>
      </c>
      <c r="N46" s="435"/>
      <c r="O46" s="435"/>
      <c r="P46" s="435">
        <f>SUM(P36:R45)</f>
        <v>688000</v>
      </c>
      <c r="Q46" s="435"/>
      <c r="R46" s="435"/>
      <c r="S46" s="451">
        <f>SUM(S36:V45)</f>
        <v>7593500</v>
      </c>
      <c r="T46" s="452"/>
      <c r="U46" s="452"/>
      <c r="V46" s="452"/>
    </row>
    <row r="47" spans="1:23" ht="21" customHeight="1"/>
    <row r="48" spans="1:23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</sheetData>
  <sheetProtection selectLockedCells="1"/>
  <protectedRanges>
    <protectedRange sqref="G1 P3:V5" name="範囲2"/>
    <protectedRange sqref="B8:R31" name="範囲1"/>
  </protectedRanges>
  <mergeCells count="240">
    <mergeCell ref="B46:H46"/>
    <mergeCell ref="I46:L46"/>
    <mergeCell ref="M46:O46"/>
    <mergeCell ref="P46:R46"/>
    <mergeCell ref="S46:V46"/>
    <mergeCell ref="B45:C45"/>
    <mergeCell ref="D45:H45"/>
    <mergeCell ref="I45:L45"/>
    <mergeCell ref="M45:O45"/>
    <mergeCell ref="P45:R45"/>
    <mergeCell ref="S45:V45"/>
    <mergeCell ref="B44:C44"/>
    <mergeCell ref="D44:H44"/>
    <mergeCell ref="I44:L44"/>
    <mergeCell ref="M44:O44"/>
    <mergeCell ref="P44:R44"/>
    <mergeCell ref="S44:V44"/>
    <mergeCell ref="B43:C43"/>
    <mergeCell ref="D43:H43"/>
    <mergeCell ref="I43:L43"/>
    <mergeCell ref="M43:O43"/>
    <mergeCell ref="P43:R43"/>
    <mergeCell ref="S43:V43"/>
    <mergeCell ref="B42:C42"/>
    <mergeCell ref="D42:H42"/>
    <mergeCell ref="I42:L42"/>
    <mergeCell ref="M42:O42"/>
    <mergeCell ref="P42:R42"/>
    <mergeCell ref="S42:V42"/>
    <mergeCell ref="B41:C41"/>
    <mergeCell ref="D41:H41"/>
    <mergeCell ref="I41:L41"/>
    <mergeCell ref="M41:O41"/>
    <mergeCell ref="P41:R41"/>
    <mergeCell ref="S41:V41"/>
    <mergeCell ref="B40:C40"/>
    <mergeCell ref="D40:H40"/>
    <mergeCell ref="I40:L40"/>
    <mergeCell ref="M40:O40"/>
    <mergeCell ref="P40:R40"/>
    <mergeCell ref="S40:V40"/>
    <mergeCell ref="B39:C39"/>
    <mergeCell ref="D39:H39"/>
    <mergeCell ref="I39:L39"/>
    <mergeCell ref="M39:O39"/>
    <mergeCell ref="P39:R39"/>
    <mergeCell ref="S39:V39"/>
    <mergeCell ref="B38:C38"/>
    <mergeCell ref="D38:H38"/>
    <mergeCell ref="I38:L38"/>
    <mergeCell ref="M38:O38"/>
    <mergeCell ref="P38:R38"/>
    <mergeCell ref="S38:V38"/>
    <mergeCell ref="B37:C37"/>
    <mergeCell ref="D37:H37"/>
    <mergeCell ref="I37:L37"/>
    <mergeCell ref="M37:O37"/>
    <mergeCell ref="P37:R37"/>
    <mergeCell ref="S37:V37"/>
    <mergeCell ref="B36:C36"/>
    <mergeCell ref="D36:H36"/>
    <mergeCell ref="I36:L36"/>
    <mergeCell ref="M36:O36"/>
    <mergeCell ref="P36:R36"/>
    <mergeCell ref="S36:V36"/>
    <mergeCell ref="S33:V33"/>
    <mergeCell ref="B35:C35"/>
    <mergeCell ref="D35:H35"/>
    <mergeCell ref="I35:L35"/>
    <mergeCell ref="M35:O35"/>
    <mergeCell ref="P35:R35"/>
    <mergeCell ref="S35:V35"/>
    <mergeCell ref="B32:H32"/>
    <mergeCell ref="I32:L32"/>
    <mergeCell ref="M32:O32"/>
    <mergeCell ref="P32:R32"/>
    <mergeCell ref="S32:V32"/>
    <mergeCell ref="B33:C33"/>
    <mergeCell ref="D33:H33"/>
    <mergeCell ref="I33:L33"/>
    <mergeCell ref="M33:O33"/>
    <mergeCell ref="P33:R33"/>
    <mergeCell ref="B31:C31"/>
    <mergeCell ref="D31:H31"/>
    <mergeCell ref="I31:L31"/>
    <mergeCell ref="M31:O31"/>
    <mergeCell ref="P31:R31"/>
    <mergeCell ref="S31:V31"/>
    <mergeCell ref="B30:C30"/>
    <mergeCell ref="D30:H30"/>
    <mergeCell ref="I30:L30"/>
    <mergeCell ref="M30:O30"/>
    <mergeCell ref="P30:R30"/>
    <mergeCell ref="S30:V30"/>
    <mergeCell ref="B29:C29"/>
    <mergeCell ref="D29:H29"/>
    <mergeCell ref="I29:L29"/>
    <mergeCell ref="M29:O29"/>
    <mergeCell ref="P29:R29"/>
    <mergeCell ref="S29:V29"/>
    <mergeCell ref="B28:C28"/>
    <mergeCell ref="D28:H28"/>
    <mergeCell ref="I28:L28"/>
    <mergeCell ref="M28:O28"/>
    <mergeCell ref="P28:R28"/>
    <mergeCell ref="S28:V28"/>
    <mergeCell ref="B27:C27"/>
    <mergeCell ref="D27:H27"/>
    <mergeCell ref="I27:L27"/>
    <mergeCell ref="M27:O27"/>
    <mergeCell ref="P27:R27"/>
    <mergeCell ref="S27:V27"/>
    <mergeCell ref="B26:C26"/>
    <mergeCell ref="D26:H26"/>
    <mergeCell ref="I26:L26"/>
    <mergeCell ref="M26:O26"/>
    <mergeCell ref="P26:R26"/>
    <mergeCell ref="S26:V26"/>
    <mergeCell ref="B25:C25"/>
    <mergeCell ref="D25:H25"/>
    <mergeCell ref="I25:L25"/>
    <mergeCell ref="M25:O25"/>
    <mergeCell ref="P25:R25"/>
    <mergeCell ref="S25:V25"/>
    <mergeCell ref="B24:C24"/>
    <mergeCell ref="D24:H24"/>
    <mergeCell ref="I24:L24"/>
    <mergeCell ref="M24:O24"/>
    <mergeCell ref="P24:R24"/>
    <mergeCell ref="S24:V24"/>
    <mergeCell ref="B23:C23"/>
    <mergeCell ref="D23:H23"/>
    <mergeCell ref="I23:L23"/>
    <mergeCell ref="M23:O23"/>
    <mergeCell ref="P23:R23"/>
    <mergeCell ref="S23:V23"/>
    <mergeCell ref="B22:C22"/>
    <mergeCell ref="D22:H22"/>
    <mergeCell ref="I22:L22"/>
    <mergeCell ref="M22:O22"/>
    <mergeCell ref="P22:R22"/>
    <mergeCell ref="S22:V22"/>
    <mergeCell ref="B21:C21"/>
    <mergeCell ref="D21:H21"/>
    <mergeCell ref="I21:L21"/>
    <mergeCell ref="M21:O21"/>
    <mergeCell ref="P21:R21"/>
    <mergeCell ref="S21:V21"/>
    <mergeCell ref="B20:C20"/>
    <mergeCell ref="D20:H20"/>
    <mergeCell ref="I20:L20"/>
    <mergeCell ref="M20:O20"/>
    <mergeCell ref="P20:R20"/>
    <mergeCell ref="S20:V20"/>
    <mergeCell ref="B19:C19"/>
    <mergeCell ref="D19:H19"/>
    <mergeCell ref="I19:L19"/>
    <mergeCell ref="M19:O19"/>
    <mergeCell ref="P19:R19"/>
    <mergeCell ref="S19:V19"/>
    <mergeCell ref="B18:C18"/>
    <mergeCell ref="D18:H18"/>
    <mergeCell ref="I18:L18"/>
    <mergeCell ref="M18:O18"/>
    <mergeCell ref="P18:R18"/>
    <mergeCell ref="S18:V18"/>
    <mergeCell ref="B17:C17"/>
    <mergeCell ref="D17:H17"/>
    <mergeCell ref="I17:L17"/>
    <mergeCell ref="M17:O17"/>
    <mergeCell ref="P17:R17"/>
    <mergeCell ref="S17:V17"/>
    <mergeCell ref="B16:C16"/>
    <mergeCell ref="D16:H16"/>
    <mergeCell ref="I16:L16"/>
    <mergeCell ref="M16:O16"/>
    <mergeCell ref="P16:R16"/>
    <mergeCell ref="S16:V16"/>
    <mergeCell ref="B15:C15"/>
    <mergeCell ref="D15:H15"/>
    <mergeCell ref="I15:L15"/>
    <mergeCell ref="M15:O15"/>
    <mergeCell ref="P15:R15"/>
    <mergeCell ref="S15:V15"/>
    <mergeCell ref="B14:C14"/>
    <mergeCell ref="D14:H14"/>
    <mergeCell ref="I14:L14"/>
    <mergeCell ref="M14:O14"/>
    <mergeCell ref="P14:R14"/>
    <mergeCell ref="S14:V14"/>
    <mergeCell ref="B13:C13"/>
    <mergeCell ref="D13:H13"/>
    <mergeCell ref="I13:L13"/>
    <mergeCell ref="M13:O13"/>
    <mergeCell ref="P13:R13"/>
    <mergeCell ref="S13:V13"/>
    <mergeCell ref="B12:C12"/>
    <mergeCell ref="D12:H12"/>
    <mergeCell ref="I12:L12"/>
    <mergeCell ref="M12:O12"/>
    <mergeCell ref="P12:R12"/>
    <mergeCell ref="S12:V12"/>
    <mergeCell ref="B11:C11"/>
    <mergeCell ref="D11:H11"/>
    <mergeCell ref="I11:L11"/>
    <mergeCell ref="M11:O11"/>
    <mergeCell ref="P11:R11"/>
    <mergeCell ref="S11:V11"/>
    <mergeCell ref="B10:C10"/>
    <mergeCell ref="D10:H10"/>
    <mergeCell ref="I10:L10"/>
    <mergeCell ref="M10:O10"/>
    <mergeCell ref="P10:R10"/>
    <mergeCell ref="S10:V10"/>
    <mergeCell ref="B9:C9"/>
    <mergeCell ref="D9:H9"/>
    <mergeCell ref="I9:L9"/>
    <mergeCell ref="M9:O9"/>
    <mergeCell ref="P9:R9"/>
    <mergeCell ref="S9:V9"/>
    <mergeCell ref="B8:C8"/>
    <mergeCell ref="D8:H8"/>
    <mergeCell ref="I8:L8"/>
    <mergeCell ref="M8:O8"/>
    <mergeCell ref="P8:R8"/>
    <mergeCell ref="S8:V8"/>
    <mergeCell ref="N5:O5"/>
    <mergeCell ref="P5:V5"/>
    <mergeCell ref="B7:C7"/>
    <mergeCell ref="D7:H7"/>
    <mergeCell ref="I7:L7"/>
    <mergeCell ref="M7:O7"/>
    <mergeCell ref="P7:R7"/>
    <mergeCell ref="S7:V7"/>
    <mergeCell ref="E1:H1"/>
    <mergeCell ref="K1:L1"/>
    <mergeCell ref="N3:O3"/>
    <mergeCell ref="P3:V3"/>
    <mergeCell ref="N4:O4"/>
    <mergeCell ref="P4:V4"/>
  </mergeCells>
  <phoneticPr fontId="2"/>
  <dataValidations count="1">
    <dataValidation type="list" allowBlank="1" showInputMessage="1" showErrorMessage="1" sqref="B8:C31" xr:uid="{DA7769ED-9256-4798-81B5-BAE7E352D9D5}">
      <formula1>#REF!</formula1>
    </dataValidation>
  </dataValidations>
  <printOptions horizontalCentered="1"/>
  <pageMargins left="0.51181102362204722" right="0.11811023622047245" top="0.35433070866141736" bottom="0.15748031496062992" header="0.31496062992125984" footer="0.31496062992125984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23219-B857-4AD2-9FB4-7CB3348CA192}">
  <sheetPr codeName="Sheet1"/>
  <dimension ref="A1:BD67"/>
  <sheetViews>
    <sheetView showZeros="0" view="pageBreakPreview" zoomScaleNormal="75" zoomScaleSheetLayoutView="100" workbookViewId="0">
      <selection activeCell="L13" sqref="L13:Y13"/>
    </sheetView>
  </sheetViews>
  <sheetFormatPr defaultRowHeight="20.100000000000001" customHeight="1"/>
  <cols>
    <col min="1" max="31" width="2.625" style="173" customWidth="1"/>
    <col min="32" max="33" width="3.25" style="173" customWidth="1"/>
    <col min="34" max="48" width="2.625" style="173" customWidth="1"/>
    <col min="49" max="51" width="9" style="173"/>
    <col min="52" max="52" width="9" style="173" hidden="1" customWidth="1"/>
    <col min="53" max="55" width="0" style="173" hidden="1" customWidth="1"/>
    <col min="56" max="56" width="15.125" style="173" hidden="1" customWidth="1"/>
    <col min="57" max="16384" width="9" style="173"/>
  </cols>
  <sheetData>
    <row r="1" spans="1:56" ht="13.5">
      <c r="AP1" s="174"/>
      <c r="AQ1" s="174"/>
      <c r="AR1" s="175" t="s">
        <v>59</v>
      </c>
      <c r="AS1" s="488"/>
      <c r="AT1" s="488"/>
      <c r="AU1" s="488"/>
      <c r="AV1" s="488"/>
    </row>
    <row r="2" spans="1:56" ht="4.5" customHeight="1"/>
    <row r="3" spans="1:56" ht="17.25" customHeight="1">
      <c r="AL3" s="492"/>
      <c r="AM3" s="492"/>
      <c r="AN3" s="492"/>
      <c r="AO3" s="492"/>
      <c r="AP3" s="176" t="s">
        <v>27</v>
      </c>
      <c r="AQ3" s="489"/>
      <c r="AR3" s="489"/>
      <c r="AS3" s="176" t="s">
        <v>26</v>
      </c>
      <c r="AT3" s="489"/>
      <c r="AU3" s="489"/>
      <c r="AV3" s="177" t="s">
        <v>25</v>
      </c>
    </row>
    <row r="4" spans="1:56" ht="17.25">
      <c r="A4" s="490" t="s">
        <v>28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1" t="s">
        <v>20</v>
      </c>
      <c r="M4" s="491"/>
      <c r="N4" s="491"/>
      <c r="O4" s="177"/>
    </row>
    <row r="5" spans="1:56" ht="13.5">
      <c r="AC5" s="493" t="s">
        <v>30</v>
      </c>
      <c r="AD5" s="493"/>
      <c r="AE5" s="493"/>
      <c r="AF5" s="493"/>
      <c r="AG5" s="493"/>
      <c r="AH5" s="493"/>
    </row>
    <row r="6" spans="1:56" ht="24.75" customHeight="1" thickBot="1">
      <c r="A6" s="138" t="s">
        <v>29</v>
      </c>
      <c r="J6" s="178"/>
      <c r="K6" s="178"/>
      <c r="AC6" s="497" t="s">
        <v>0</v>
      </c>
      <c r="AD6" s="497"/>
      <c r="AE6" s="497"/>
      <c r="AF6" s="497"/>
      <c r="AG6" s="497"/>
      <c r="AH6" s="497"/>
      <c r="AI6" s="477"/>
      <c r="AJ6" s="477"/>
      <c r="AK6" s="477"/>
      <c r="AL6" s="477"/>
      <c r="AM6" s="477"/>
      <c r="AN6" s="477"/>
      <c r="AO6" s="477"/>
      <c r="AP6" s="477"/>
      <c r="AQ6" s="477"/>
      <c r="AR6" s="477"/>
      <c r="AS6" s="477"/>
      <c r="AT6" s="477"/>
      <c r="AU6" s="477"/>
      <c r="AV6" s="477"/>
    </row>
    <row r="7" spans="1:56" ht="24.95" customHeight="1" thickTop="1" thickBot="1">
      <c r="A7" s="478" t="s">
        <v>16</v>
      </c>
      <c r="B7" s="478"/>
      <c r="C7" s="478"/>
      <c r="D7" s="478"/>
      <c r="E7" s="478"/>
      <c r="F7" s="478"/>
      <c r="G7" s="478"/>
      <c r="H7" s="478"/>
      <c r="I7" s="473"/>
      <c r="J7" s="474"/>
      <c r="K7" s="474"/>
      <c r="L7" s="474"/>
      <c r="M7" s="474"/>
      <c r="N7" s="474"/>
      <c r="O7" s="474"/>
      <c r="P7" s="474"/>
      <c r="Q7" s="474"/>
      <c r="R7" s="474"/>
      <c r="S7" s="474"/>
      <c r="T7" s="475"/>
      <c r="AC7" s="479" t="s">
        <v>1</v>
      </c>
      <c r="AD7" s="479"/>
      <c r="AE7" s="479"/>
      <c r="AF7" s="479"/>
      <c r="AG7" s="479"/>
      <c r="AH7" s="479"/>
      <c r="AI7" s="480"/>
      <c r="AJ7" s="480"/>
      <c r="AK7" s="480"/>
      <c r="AL7" s="480"/>
      <c r="AM7" s="480"/>
      <c r="AN7" s="480"/>
      <c r="AO7" s="480"/>
      <c r="AP7" s="480"/>
      <c r="AQ7" s="480"/>
      <c r="AR7" s="480"/>
      <c r="AS7" s="480"/>
      <c r="AT7" s="480"/>
      <c r="AU7" s="480"/>
      <c r="AV7" s="480"/>
    </row>
    <row r="8" spans="1:56" ht="24.95" customHeight="1" thickTop="1" thickBot="1">
      <c r="A8" s="478" t="s">
        <v>158</v>
      </c>
      <c r="B8" s="478"/>
      <c r="C8" s="478"/>
      <c r="D8" s="478"/>
      <c r="E8" s="478"/>
      <c r="F8" s="478"/>
      <c r="G8" s="478"/>
      <c r="H8" s="478"/>
      <c r="I8" s="467">
        <f>ROUNDDOWN(I7*0.1,0)</f>
        <v>0</v>
      </c>
      <c r="J8" s="468"/>
      <c r="K8" s="468"/>
      <c r="L8" s="468"/>
      <c r="M8" s="468"/>
      <c r="N8" s="468"/>
      <c r="O8" s="468"/>
      <c r="P8" s="468"/>
      <c r="Q8" s="468"/>
      <c r="R8" s="468"/>
      <c r="S8" s="468"/>
      <c r="T8" s="469"/>
      <c r="AC8" s="479" t="s">
        <v>48</v>
      </c>
      <c r="AD8" s="479"/>
      <c r="AE8" s="479"/>
      <c r="AF8" s="479"/>
      <c r="AG8" s="479"/>
      <c r="AH8" s="479"/>
      <c r="AI8" s="481"/>
      <c r="AJ8" s="481"/>
      <c r="AK8" s="481"/>
      <c r="AL8" s="481"/>
      <c r="AM8" s="481"/>
      <c r="AN8" s="481"/>
      <c r="AO8" s="481"/>
      <c r="AP8" s="481"/>
      <c r="AQ8" s="481"/>
      <c r="AR8" s="481"/>
      <c r="AS8" s="481"/>
      <c r="AT8" s="481"/>
      <c r="AU8" s="481"/>
      <c r="AV8" s="481"/>
    </row>
    <row r="9" spans="1:56" ht="24.95" customHeight="1" thickTop="1" thickBot="1">
      <c r="A9" s="478" t="s">
        <v>50</v>
      </c>
      <c r="B9" s="478"/>
      <c r="C9" s="478"/>
      <c r="D9" s="478"/>
      <c r="E9" s="478"/>
      <c r="F9" s="478"/>
      <c r="G9" s="478"/>
      <c r="H9" s="478"/>
      <c r="I9" s="467">
        <f>SUM(I7:Q8)</f>
        <v>0</v>
      </c>
      <c r="J9" s="468"/>
      <c r="K9" s="468"/>
      <c r="L9" s="468"/>
      <c r="M9" s="468"/>
      <c r="N9" s="468"/>
      <c r="O9" s="468"/>
      <c r="P9" s="468"/>
      <c r="Q9" s="468"/>
      <c r="R9" s="468"/>
      <c r="S9" s="468"/>
      <c r="T9" s="469"/>
      <c r="AC9" s="479" t="s">
        <v>60</v>
      </c>
      <c r="AD9" s="479"/>
      <c r="AE9" s="479"/>
      <c r="AF9" s="479"/>
      <c r="AG9" s="479"/>
      <c r="AH9" s="479"/>
      <c r="AI9" s="481"/>
      <c r="AJ9" s="481"/>
      <c r="AK9" s="481"/>
      <c r="AL9" s="481"/>
      <c r="AM9" s="481"/>
      <c r="AN9" s="481"/>
      <c r="AO9" s="481"/>
      <c r="AP9" s="481"/>
      <c r="AQ9" s="481"/>
      <c r="AR9" s="481"/>
      <c r="AS9" s="481"/>
      <c r="AT9" s="481"/>
      <c r="AU9" s="481"/>
      <c r="AV9" s="481"/>
    </row>
    <row r="10" spans="1:56" ht="4.5" customHeight="1" thickTop="1"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</row>
    <row r="11" spans="1:56" ht="24.95" customHeight="1">
      <c r="A11" s="482"/>
      <c r="B11" s="482"/>
      <c r="C11" s="482"/>
      <c r="D11" s="482"/>
      <c r="E11" s="482"/>
      <c r="F11" s="482"/>
      <c r="G11" s="482"/>
      <c r="H11" s="482"/>
      <c r="I11" s="483"/>
      <c r="J11" s="483"/>
      <c r="K11" s="483"/>
      <c r="L11" s="483"/>
      <c r="M11" s="483"/>
      <c r="N11" s="483"/>
      <c r="O11" s="483"/>
      <c r="P11" s="483"/>
      <c r="Q11" s="483"/>
      <c r="R11" s="181"/>
      <c r="S11" s="181"/>
      <c r="T11" s="181"/>
      <c r="AC11" s="484" t="s">
        <v>149</v>
      </c>
      <c r="AD11" s="484"/>
      <c r="AE11" s="484"/>
      <c r="AF11" s="484"/>
      <c r="AG11" s="484"/>
      <c r="AH11" s="484"/>
      <c r="AI11" s="182" t="s">
        <v>150</v>
      </c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</row>
    <row r="12" spans="1:56" ht="5.25" customHeight="1" thickBot="1">
      <c r="C12" s="183"/>
      <c r="D12" s="183"/>
      <c r="I12" s="152"/>
      <c r="J12" s="152"/>
      <c r="K12" s="184"/>
    </row>
    <row r="13" spans="1:56" ht="24.95" customHeight="1" thickTop="1" thickBot="1">
      <c r="A13" s="485" t="s">
        <v>2</v>
      </c>
      <c r="B13" s="485"/>
      <c r="C13" s="485"/>
      <c r="D13" s="485"/>
      <c r="E13" s="485"/>
      <c r="F13" s="485"/>
      <c r="G13" s="485"/>
      <c r="H13" s="485"/>
      <c r="I13" s="485"/>
      <c r="J13" s="485"/>
      <c r="K13" s="485"/>
      <c r="L13" s="486"/>
      <c r="M13" s="472"/>
      <c r="N13" s="472"/>
      <c r="O13" s="472"/>
      <c r="P13" s="472"/>
      <c r="Q13" s="472"/>
      <c r="R13" s="472"/>
      <c r="S13" s="472"/>
      <c r="T13" s="472"/>
      <c r="U13" s="472"/>
      <c r="V13" s="472"/>
      <c r="W13" s="472"/>
      <c r="X13" s="472"/>
      <c r="Y13" s="487"/>
      <c r="Z13" s="498" t="s">
        <v>53</v>
      </c>
      <c r="AA13" s="499"/>
      <c r="AB13" s="499"/>
      <c r="AC13" s="500"/>
      <c r="AD13" s="472"/>
      <c r="AE13" s="472"/>
      <c r="AF13" s="472"/>
      <c r="AG13" s="472"/>
      <c r="AH13" s="487"/>
      <c r="AI13" s="457" t="s">
        <v>9</v>
      </c>
      <c r="AJ13" s="454"/>
      <c r="AK13" s="454"/>
      <c r="AL13" s="454"/>
      <c r="AM13" s="454"/>
      <c r="AN13" s="454"/>
      <c r="AO13" s="454"/>
      <c r="AP13" s="454"/>
      <c r="AQ13" s="454"/>
      <c r="AR13" s="454"/>
      <c r="AS13" s="454"/>
      <c r="AT13" s="454"/>
      <c r="AU13" s="454"/>
      <c r="AV13" s="454"/>
    </row>
    <row r="14" spans="1:56" s="152" customFormat="1" ht="9.75" customHeight="1" thickTop="1" thickBot="1"/>
    <row r="15" spans="1:56" s="152" customFormat="1" ht="24.95" customHeight="1" thickTop="1" thickBot="1">
      <c r="A15" s="466" t="s">
        <v>17</v>
      </c>
      <c r="B15" s="466"/>
      <c r="C15" s="466"/>
      <c r="D15" s="466"/>
      <c r="E15" s="466"/>
      <c r="F15" s="466"/>
      <c r="G15" s="466"/>
      <c r="H15" s="466"/>
      <c r="I15" s="466"/>
      <c r="J15" s="466"/>
      <c r="K15" s="466"/>
      <c r="L15" s="494"/>
      <c r="M15" s="495"/>
      <c r="N15" s="495"/>
      <c r="O15" s="495"/>
      <c r="P15" s="495"/>
      <c r="Q15" s="495"/>
      <c r="R15" s="495"/>
      <c r="S15" s="495"/>
      <c r="T15" s="495"/>
      <c r="U15" s="495"/>
      <c r="V15" s="495"/>
      <c r="W15" s="495"/>
      <c r="X15" s="495"/>
      <c r="Y15" s="496"/>
      <c r="Z15" s="465" t="s">
        <v>8</v>
      </c>
      <c r="AA15" s="458"/>
      <c r="AB15" s="458"/>
      <c r="AC15" s="458"/>
      <c r="AD15" s="458"/>
      <c r="AE15" s="458"/>
      <c r="AF15" s="458"/>
      <c r="AG15" s="458"/>
      <c r="AH15" s="458"/>
      <c r="AI15" s="458"/>
      <c r="AJ15" s="458"/>
      <c r="AK15" s="458"/>
      <c r="AL15" s="458"/>
      <c r="AM15" s="458"/>
      <c r="AN15" s="458"/>
      <c r="AO15" s="458"/>
      <c r="AP15" s="458"/>
      <c r="AQ15" s="458"/>
      <c r="AR15" s="458"/>
      <c r="AS15" s="458"/>
      <c r="AT15" s="458"/>
      <c r="AU15" s="458"/>
      <c r="AV15" s="458"/>
      <c r="BC15" s="146" t="s">
        <v>47</v>
      </c>
      <c r="BD15" s="147" t="s">
        <v>53</v>
      </c>
    </row>
    <row r="16" spans="1:56" s="152" customFormat="1" ht="24.95" customHeight="1" thickTop="1" thickBot="1">
      <c r="A16" s="470" t="s">
        <v>31</v>
      </c>
      <c r="B16" s="471"/>
      <c r="C16" s="471"/>
      <c r="D16" s="471"/>
      <c r="E16" s="471"/>
      <c r="F16" s="471"/>
      <c r="G16" s="471"/>
      <c r="H16" s="187">
        <v>1</v>
      </c>
      <c r="I16" s="472" t="s">
        <v>24</v>
      </c>
      <c r="J16" s="472"/>
      <c r="K16" s="188"/>
      <c r="L16" s="473"/>
      <c r="M16" s="474"/>
      <c r="N16" s="474"/>
      <c r="O16" s="474"/>
      <c r="P16" s="474"/>
      <c r="Q16" s="474"/>
      <c r="R16" s="474"/>
      <c r="S16" s="474"/>
      <c r="T16" s="474"/>
      <c r="U16" s="474"/>
      <c r="V16" s="474"/>
      <c r="W16" s="474"/>
      <c r="X16" s="474"/>
      <c r="Y16" s="475"/>
      <c r="Z16" s="457" t="s">
        <v>22</v>
      </c>
      <c r="AA16" s="454"/>
      <c r="AB16" s="454"/>
      <c r="AC16" s="454"/>
      <c r="AD16" s="454"/>
      <c r="AE16" s="454"/>
      <c r="AF16" s="454"/>
      <c r="AG16" s="454"/>
      <c r="AH16" s="454"/>
      <c r="AI16" s="458"/>
      <c r="AJ16" s="458"/>
      <c r="AK16" s="458"/>
      <c r="AL16" s="458"/>
      <c r="AM16" s="458"/>
      <c r="AN16" s="458"/>
      <c r="AO16" s="458"/>
      <c r="AP16" s="458"/>
      <c r="AQ16" s="458"/>
      <c r="AR16" s="458"/>
      <c r="AS16" s="458"/>
      <c r="AT16" s="458"/>
      <c r="AU16" s="458"/>
      <c r="AV16" s="458"/>
      <c r="BC16" s="146">
        <v>1</v>
      </c>
      <c r="BD16" s="201" t="str">
        <f>合計表!AB8</f>
        <v>大柳貢</v>
      </c>
    </row>
    <row r="17" spans="1:56" s="152" customFormat="1" ht="24.95" customHeight="1" thickTop="1" thickBot="1">
      <c r="A17" s="470" t="s">
        <v>32</v>
      </c>
      <c r="B17" s="471"/>
      <c r="C17" s="471"/>
      <c r="D17" s="471"/>
      <c r="E17" s="471"/>
      <c r="F17" s="471"/>
      <c r="G17" s="476">
        <v>100</v>
      </c>
      <c r="H17" s="476"/>
      <c r="I17" s="187" t="s">
        <v>61</v>
      </c>
      <c r="J17" s="187" t="s">
        <v>62</v>
      </c>
      <c r="K17" s="188"/>
      <c r="L17" s="467">
        <f>ROUNDDOWN(L16*G17/100,0)</f>
        <v>0</v>
      </c>
      <c r="M17" s="468"/>
      <c r="N17" s="468"/>
      <c r="O17" s="468"/>
      <c r="P17" s="468"/>
      <c r="Q17" s="468"/>
      <c r="R17" s="468"/>
      <c r="S17" s="468"/>
      <c r="T17" s="468"/>
      <c r="U17" s="468"/>
      <c r="V17" s="468"/>
      <c r="W17" s="468"/>
      <c r="X17" s="468"/>
      <c r="Y17" s="469"/>
      <c r="Z17" s="465" t="s">
        <v>19</v>
      </c>
      <c r="AA17" s="458"/>
      <c r="AB17" s="458"/>
      <c r="AC17" s="458"/>
      <c r="AD17" s="458"/>
      <c r="AE17" s="458"/>
      <c r="AF17" s="458"/>
      <c r="AG17" s="458"/>
      <c r="AH17" s="458"/>
      <c r="AI17" s="458"/>
      <c r="AJ17" s="458"/>
      <c r="AK17" s="458"/>
      <c r="AL17" s="458"/>
      <c r="AM17" s="458"/>
      <c r="AN17" s="458"/>
      <c r="AO17" s="458"/>
      <c r="AP17" s="458"/>
      <c r="AQ17" s="458"/>
      <c r="AR17" s="458"/>
      <c r="AS17" s="458"/>
      <c r="AT17" s="458"/>
      <c r="AU17" s="458"/>
      <c r="AV17" s="458"/>
      <c r="AZ17" s="189">
        <v>100</v>
      </c>
      <c r="BC17" s="146">
        <v>2</v>
      </c>
      <c r="BD17" s="201" t="str">
        <f>合計表!AB9</f>
        <v>金子正則</v>
      </c>
    </row>
    <row r="18" spans="1:56" s="152" customFormat="1" ht="24.95" customHeight="1" thickTop="1" thickBot="1">
      <c r="A18" s="466" t="s">
        <v>3</v>
      </c>
      <c r="B18" s="466"/>
      <c r="C18" s="466"/>
      <c r="D18" s="466"/>
      <c r="E18" s="466"/>
      <c r="F18" s="466"/>
      <c r="G18" s="466"/>
      <c r="H18" s="466"/>
      <c r="I18" s="466"/>
      <c r="J18" s="466"/>
      <c r="K18" s="466"/>
      <c r="L18" s="473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5"/>
      <c r="Z18" s="465" t="s">
        <v>11</v>
      </c>
      <c r="AA18" s="458"/>
      <c r="AB18" s="458"/>
      <c r="AC18" s="458"/>
      <c r="AD18" s="458"/>
      <c r="AE18" s="458"/>
      <c r="AF18" s="458"/>
      <c r="AG18" s="458"/>
      <c r="AH18" s="458"/>
      <c r="AI18" s="458"/>
      <c r="AJ18" s="458"/>
      <c r="AK18" s="458"/>
      <c r="AL18" s="458"/>
      <c r="AM18" s="458"/>
      <c r="AN18" s="458"/>
      <c r="AO18" s="458"/>
      <c r="AP18" s="458"/>
      <c r="AQ18" s="458"/>
      <c r="AR18" s="458"/>
      <c r="AS18" s="458"/>
      <c r="AT18" s="458"/>
      <c r="AU18" s="458"/>
      <c r="AV18" s="458"/>
      <c r="AZ18" s="189">
        <v>90</v>
      </c>
      <c r="BC18" s="146">
        <v>3</v>
      </c>
      <c r="BD18" s="201" t="str">
        <f>合計表!AB10</f>
        <v>武島良雄</v>
      </c>
    </row>
    <row r="19" spans="1:56" s="152" customFormat="1" ht="24.95" customHeight="1" thickTop="1" thickBot="1">
      <c r="A19" s="466" t="s">
        <v>7</v>
      </c>
      <c r="B19" s="466"/>
      <c r="C19" s="466"/>
      <c r="D19" s="466"/>
      <c r="E19" s="466"/>
      <c r="F19" s="466"/>
      <c r="G19" s="466"/>
      <c r="H19" s="466"/>
      <c r="I19" s="466"/>
      <c r="J19" s="466"/>
      <c r="K19" s="466"/>
      <c r="L19" s="467">
        <f>SUM(L17-L18)</f>
        <v>0</v>
      </c>
      <c r="M19" s="468"/>
      <c r="N19" s="468"/>
      <c r="O19" s="468"/>
      <c r="P19" s="468"/>
      <c r="Q19" s="468"/>
      <c r="R19" s="468"/>
      <c r="S19" s="468"/>
      <c r="T19" s="468"/>
      <c r="U19" s="468"/>
      <c r="V19" s="468"/>
      <c r="W19" s="468"/>
      <c r="X19" s="468"/>
      <c r="Y19" s="469"/>
      <c r="Z19" s="465" t="s">
        <v>12</v>
      </c>
      <c r="AA19" s="458"/>
      <c r="AB19" s="458"/>
      <c r="AC19" s="458"/>
      <c r="AD19" s="458"/>
      <c r="AE19" s="458"/>
      <c r="AF19" s="458"/>
      <c r="AG19" s="458"/>
      <c r="AH19" s="458"/>
      <c r="AI19" s="458"/>
      <c r="AJ19" s="458"/>
      <c r="AK19" s="458"/>
      <c r="AL19" s="458"/>
      <c r="AM19" s="458"/>
      <c r="AN19" s="458"/>
      <c r="AO19" s="458"/>
      <c r="AP19" s="458"/>
      <c r="AQ19" s="458"/>
      <c r="AR19" s="458"/>
      <c r="AS19" s="458"/>
      <c r="AT19" s="458"/>
      <c r="AU19" s="458"/>
      <c r="AV19" s="458"/>
      <c r="AZ19" s="189">
        <v>80</v>
      </c>
      <c r="BC19" s="146">
        <v>4</v>
      </c>
      <c r="BD19" s="201" t="str">
        <f>合計表!AB11</f>
        <v>小堀和也</v>
      </c>
    </row>
    <row r="20" spans="1:56" s="152" customFormat="1" ht="24.95" customHeight="1" thickTop="1" thickBot="1">
      <c r="A20" s="466" t="s">
        <v>18</v>
      </c>
      <c r="B20" s="466"/>
      <c r="C20" s="466"/>
      <c r="D20" s="466"/>
      <c r="E20" s="466"/>
      <c r="F20" s="466"/>
      <c r="G20" s="466"/>
      <c r="H20" s="466"/>
      <c r="I20" s="466"/>
      <c r="J20" s="466"/>
      <c r="K20" s="466"/>
      <c r="L20" s="467">
        <f>SUM(L15-L16)</f>
        <v>0</v>
      </c>
      <c r="M20" s="468"/>
      <c r="N20" s="468"/>
      <c r="O20" s="468"/>
      <c r="P20" s="468"/>
      <c r="Q20" s="468"/>
      <c r="R20" s="468"/>
      <c r="S20" s="468"/>
      <c r="T20" s="468"/>
      <c r="U20" s="468"/>
      <c r="V20" s="468"/>
      <c r="W20" s="468"/>
      <c r="X20" s="468"/>
      <c r="Y20" s="469"/>
      <c r="Z20" s="465" t="s">
        <v>21</v>
      </c>
      <c r="AA20" s="458"/>
      <c r="AB20" s="458"/>
      <c r="AC20" s="458"/>
      <c r="AD20" s="458"/>
      <c r="AE20" s="458"/>
      <c r="AF20" s="458"/>
      <c r="AG20" s="458"/>
      <c r="AH20" s="458"/>
      <c r="AI20" s="458"/>
      <c r="AJ20" s="458"/>
      <c r="AK20" s="458"/>
      <c r="AL20" s="458"/>
      <c r="AM20" s="458"/>
      <c r="AN20" s="458"/>
      <c r="AO20" s="458"/>
      <c r="AP20" s="458"/>
      <c r="AQ20" s="458"/>
      <c r="AR20" s="458"/>
      <c r="AS20" s="458"/>
      <c r="AT20" s="458"/>
      <c r="AU20" s="458"/>
      <c r="AV20" s="458"/>
      <c r="BC20" s="146">
        <v>5</v>
      </c>
      <c r="BD20" s="201" t="str">
        <f>合計表!AB12</f>
        <v>伊藤明夫</v>
      </c>
    </row>
    <row r="21" spans="1:56" s="152" customFormat="1" ht="24.95" customHeight="1" thickTop="1">
      <c r="A21" s="190"/>
      <c r="B21" s="191"/>
      <c r="C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2"/>
      <c r="Z21" s="457" t="s">
        <v>158</v>
      </c>
      <c r="AA21" s="458"/>
      <c r="AB21" s="458"/>
      <c r="AC21" s="458"/>
      <c r="AD21" s="458"/>
      <c r="AE21" s="458"/>
      <c r="AF21" s="458"/>
      <c r="AG21" s="458"/>
      <c r="AH21" s="458"/>
      <c r="AI21" s="458"/>
      <c r="AJ21" s="458"/>
      <c r="AK21" s="458"/>
      <c r="AL21" s="458"/>
      <c r="AM21" s="458"/>
      <c r="AN21" s="458"/>
      <c r="AO21" s="458"/>
      <c r="AP21" s="458"/>
      <c r="AQ21" s="458"/>
      <c r="AR21" s="458"/>
      <c r="AS21" s="458"/>
      <c r="AT21" s="458"/>
      <c r="AU21" s="458"/>
      <c r="AV21" s="458"/>
      <c r="BC21" s="146">
        <v>6</v>
      </c>
      <c r="BD21" s="201" t="str">
        <f>合計表!AB13</f>
        <v>工藤慎一</v>
      </c>
    </row>
    <row r="22" spans="1:56" s="152" customFormat="1" ht="24.95" customHeight="1">
      <c r="A22" s="459"/>
      <c r="B22" s="460"/>
      <c r="C22" s="460"/>
      <c r="D22" s="460"/>
      <c r="E22" s="460"/>
      <c r="F22" s="460"/>
      <c r="G22" s="460"/>
      <c r="H22" s="460"/>
      <c r="I22" s="460"/>
      <c r="J22" s="460"/>
      <c r="K22" s="460"/>
      <c r="L22" s="460"/>
      <c r="M22" s="460"/>
      <c r="N22" s="460"/>
      <c r="O22" s="460"/>
      <c r="P22" s="460"/>
      <c r="Q22" s="460"/>
      <c r="R22" s="460"/>
      <c r="S22" s="460"/>
      <c r="T22" s="460"/>
      <c r="U22" s="460"/>
      <c r="V22" s="460"/>
      <c r="W22" s="460"/>
      <c r="X22" s="460"/>
      <c r="Y22" s="461"/>
      <c r="Z22" s="465" t="s">
        <v>10</v>
      </c>
      <c r="AA22" s="458"/>
      <c r="AB22" s="458"/>
      <c r="AC22" s="458"/>
      <c r="AD22" s="458"/>
      <c r="AE22" s="458"/>
      <c r="AF22" s="458"/>
      <c r="AG22" s="458"/>
      <c r="AH22" s="458"/>
      <c r="AI22" s="458"/>
      <c r="AJ22" s="458"/>
      <c r="AK22" s="458"/>
      <c r="AL22" s="458"/>
      <c r="AM22" s="458"/>
      <c r="AN22" s="458"/>
      <c r="AO22" s="458"/>
      <c r="AP22" s="458"/>
      <c r="AQ22" s="458"/>
      <c r="AR22" s="458"/>
      <c r="AS22" s="458"/>
      <c r="AT22" s="458"/>
      <c r="AU22" s="458"/>
      <c r="AV22" s="458"/>
      <c r="BC22" s="146">
        <v>7</v>
      </c>
      <c r="BD22" s="201" t="str">
        <f>合計表!AB14</f>
        <v>原野健太</v>
      </c>
    </row>
    <row r="23" spans="1:56" s="152" customFormat="1" ht="24.95" customHeight="1">
      <c r="A23" s="459"/>
      <c r="B23" s="460"/>
      <c r="C23" s="460"/>
      <c r="D23" s="460"/>
      <c r="E23" s="460"/>
      <c r="F23" s="460"/>
      <c r="G23" s="460"/>
      <c r="H23" s="460"/>
      <c r="I23" s="460"/>
      <c r="J23" s="460"/>
      <c r="K23" s="460"/>
      <c r="L23" s="460"/>
      <c r="M23" s="460"/>
      <c r="N23" s="460"/>
      <c r="O23" s="460"/>
      <c r="P23" s="460"/>
      <c r="Q23" s="460"/>
      <c r="R23" s="460"/>
      <c r="S23" s="460"/>
      <c r="T23" s="460"/>
      <c r="U23" s="460"/>
      <c r="V23" s="460"/>
      <c r="W23" s="460"/>
      <c r="X23" s="460"/>
      <c r="Y23" s="461"/>
      <c r="Z23" s="465"/>
      <c r="AA23" s="458"/>
      <c r="AB23" s="458"/>
      <c r="AC23" s="458"/>
      <c r="AD23" s="458"/>
      <c r="AE23" s="458"/>
      <c r="AF23" s="458"/>
      <c r="AG23" s="458"/>
      <c r="AH23" s="458"/>
      <c r="AI23" s="458"/>
      <c r="AJ23" s="458"/>
      <c r="AK23" s="458"/>
      <c r="AL23" s="458"/>
      <c r="AM23" s="458"/>
      <c r="AN23" s="458"/>
      <c r="AO23" s="458"/>
      <c r="AP23" s="458"/>
      <c r="AQ23" s="458"/>
      <c r="AR23" s="458"/>
      <c r="AS23" s="458"/>
      <c r="AT23" s="458"/>
      <c r="AU23" s="458"/>
      <c r="AV23" s="458"/>
      <c r="BC23" s="146">
        <v>8</v>
      </c>
      <c r="BD23" s="201">
        <f>合計表!AB15</f>
        <v>0</v>
      </c>
    </row>
    <row r="24" spans="1:56" s="152" customFormat="1" ht="24.95" customHeight="1">
      <c r="A24" s="459"/>
      <c r="B24" s="460"/>
      <c r="C24" s="460"/>
      <c r="D24" s="460"/>
      <c r="E24" s="460"/>
      <c r="F24" s="460"/>
      <c r="G24" s="460"/>
      <c r="H24" s="460"/>
      <c r="I24" s="460"/>
      <c r="J24" s="460"/>
      <c r="K24" s="460"/>
      <c r="L24" s="460"/>
      <c r="M24" s="460"/>
      <c r="N24" s="460"/>
      <c r="O24" s="460"/>
      <c r="P24" s="460"/>
      <c r="Q24" s="460"/>
      <c r="R24" s="460"/>
      <c r="S24" s="460"/>
      <c r="T24" s="460"/>
      <c r="U24" s="460"/>
      <c r="V24" s="460"/>
      <c r="W24" s="460"/>
      <c r="X24" s="460"/>
      <c r="Y24" s="461"/>
      <c r="Z24" s="465" t="s">
        <v>14</v>
      </c>
      <c r="AA24" s="458"/>
      <c r="AB24" s="458"/>
      <c r="AC24" s="458"/>
      <c r="AD24" s="458"/>
      <c r="AE24" s="458"/>
      <c r="AF24" s="458"/>
      <c r="AG24" s="458"/>
      <c r="AH24" s="458"/>
      <c r="AI24" s="458"/>
      <c r="AJ24" s="458"/>
      <c r="AK24" s="458"/>
      <c r="AL24" s="458"/>
      <c r="AM24" s="458"/>
      <c r="AN24" s="458"/>
      <c r="AO24" s="458"/>
      <c r="AP24" s="458"/>
      <c r="AQ24" s="458"/>
      <c r="AR24" s="458"/>
      <c r="AS24" s="458"/>
      <c r="AT24" s="458"/>
      <c r="AU24" s="458"/>
      <c r="AV24" s="458"/>
      <c r="BC24" s="150">
        <v>9</v>
      </c>
      <c r="BD24" s="201">
        <f>合計表!AB16</f>
        <v>0</v>
      </c>
    </row>
    <row r="25" spans="1:56" s="152" customFormat="1" ht="24.95" customHeight="1" thickBot="1">
      <c r="A25" s="462"/>
      <c r="B25" s="463"/>
      <c r="C25" s="463"/>
      <c r="D25" s="463"/>
      <c r="E25" s="463"/>
      <c r="F25" s="463"/>
      <c r="G25" s="463"/>
      <c r="H25" s="463"/>
      <c r="I25" s="463"/>
      <c r="J25" s="463"/>
      <c r="K25" s="463"/>
      <c r="L25" s="463"/>
      <c r="M25" s="463"/>
      <c r="N25" s="463"/>
      <c r="O25" s="463"/>
      <c r="P25" s="463"/>
      <c r="Q25" s="463"/>
      <c r="R25" s="463"/>
      <c r="S25" s="463"/>
      <c r="T25" s="463"/>
      <c r="U25" s="463"/>
      <c r="V25" s="463"/>
      <c r="W25" s="463"/>
      <c r="X25" s="463"/>
      <c r="Y25" s="464"/>
      <c r="Z25" s="465" t="s">
        <v>15</v>
      </c>
      <c r="AA25" s="458"/>
      <c r="AB25" s="458"/>
      <c r="AC25" s="458"/>
      <c r="AD25" s="458"/>
      <c r="AE25" s="458"/>
      <c r="AF25" s="458"/>
      <c r="AG25" s="458"/>
      <c r="AH25" s="458"/>
      <c r="AI25" s="458"/>
      <c r="AJ25" s="458"/>
      <c r="AK25" s="458"/>
      <c r="AL25" s="458"/>
      <c r="AM25" s="458"/>
      <c r="AN25" s="458"/>
      <c r="AO25" s="458"/>
      <c r="AP25" s="458"/>
      <c r="AQ25" s="458"/>
      <c r="AR25" s="458"/>
      <c r="AS25" s="458"/>
      <c r="AT25" s="458"/>
      <c r="AU25" s="458"/>
      <c r="AV25" s="458"/>
      <c r="BC25" s="150">
        <v>10</v>
      </c>
      <c r="BD25" s="201">
        <f>合計表!AB17</f>
        <v>0</v>
      </c>
    </row>
    <row r="26" spans="1:56" ht="11.25" customHeight="1" thickTop="1">
      <c r="A26" s="193"/>
      <c r="B26" s="194"/>
      <c r="C26" s="194"/>
      <c r="D26" s="194"/>
      <c r="E26" s="194"/>
      <c r="F26" s="194"/>
      <c r="G26" s="194"/>
      <c r="H26" s="152"/>
      <c r="I26" s="152"/>
      <c r="J26" s="152"/>
      <c r="K26" s="152"/>
      <c r="L26" s="195"/>
      <c r="M26" s="195"/>
      <c r="N26" s="195"/>
      <c r="O26" s="195"/>
      <c r="P26" s="196"/>
    </row>
    <row r="27" spans="1:56" ht="13.5">
      <c r="B27" s="197"/>
      <c r="C27" s="197"/>
      <c r="D27" s="197"/>
      <c r="E27" s="197"/>
      <c r="F27" s="197"/>
      <c r="G27" s="197"/>
      <c r="H27" s="198"/>
      <c r="I27" s="198"/>
      <c r="J27" s="198"/>
      <c r="K27" s="152"/>
      <c r="L27" s="152"/>
      <c r="M27" s="152"/>
      <c r="N27" s="152"/>
      <c r="O27" s="152"/>
      <c r="AC27" s="454" t="s">
        <v>4</v>
      </c>
      <c r="AD27" s="454"/>
      <c r="AE27" s="454"/>
      <c r="AF27" s="454"/>
      <c r="AG27" s="455" t="s">
        <v>5</v>
      </c>
      <c r="AH27" s="456"/>
      <c r="AI27" s="456"/>
      <c r="AJ27" s="457"/>
      <c r="AK27" s="454" t="s">
        <v>151</v>
      </c>
      <c r="AL27" s="454"/>
      <c r="AM27" s="454"/>
      <c r="AN27" s="454"/>
      <c r="AO27" s="454" t="s">
        <v>6</v>
      </c>
      <c r="AP27" s="454"/>
      <c r="AQ27" s="454"/>
      <c r="AR27" s="454"/>
      <c r="AS27" s="454"/>
      <c r="AT27" s="454"/>
      <c r="AU27" s="454"/>
      <c r="AV27" s="454"/>
    </row>
    <row r="28" spans="1:56" ht="39" customHeight="1">
      <c r="M28" s="200"/>
      <c r="N28" s="200"/>
      <c r="AC28" s="454"/>
      <c r="AD28" s="454"/>
      <c r="AE28" s="454"/>
      <c r="AF28" s="454"/>
      <c r="AG28" s="455"/>
      <c r="AH28" s="456"/>
      <c r="AI28" s="456"/>
      <c r="AJ28" s="457"/>
      <c r="AK28" s="454"/>
      <c r="AL28" s="454"/>
      <c r="AM28" s="454"/>
      <c r="AN28" s="454"/>
      <c r="AO28" s="454"/>
      <c r="AP28" s="454"/>
      <c r="AQ28" s="454"/>
      <c r="AR28" s="454"/>
      <c r="AS28" s="454"/>
      <c r="AT28" s="454"/>
      <c r="AU28" s="454"/>
      <c r="AV28" s="454"/>
    </row>
    <row r="29" spans="1:56" ht="24.95" customHeight="1"/>
    <row r="30" spans="1:56" ht="24.95" customHeight="1"/>
    <row r="31" spans="1:56" ht="24.95" customHeight="1">
      <c r="I31" s="200"/>
      <c r="J31" s="200"/>
      <c r="K31" s="200"/>
      <c r="L31" s="200"/>
      <c r="M31" s="200"/>
      <c r="N31" s="200"/>
      <c r="O31" s="200"/>
      <c r="P31" s="200"/>
    </row>
    <row r="32" spans="1:56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1.95" customHeight="1"/>
    <row r="58" ht="21.95" customHeight="1"/>
    <row r="59" ht="21.95" customHeight="1"/>
    <row r="60" ht="21.95" customHeight="1"/>
    <row r="61" ht="21.95" customHeight="1"/>
    <row r="62" ht="21.95" customHeight="1"/>
    <row r="63" ht="21.95" customHeight="1"/>
    <row r="64" ht="21.95" customHeight="1"/>
    <row r="65" ht="21.95" customHeight="1"/>
    <row r="66" ht="21.95" customHeight="1"/>
    <row r="67" ht="21.95" customHeight="1"/>
  </sheetData>
  <sheetProtection sheet="1" objects="1" scenarios="1" selectLockedCells="1"/>
  <protectedRanges>
    <protectedRange sqref="H16 G17:H17" name="範囲2"/>
    <protectedRange sqref="L15:V16 L18:V18 C21 I7:Q7 L13:AH13 AI6:AV9 AN3:AO3 AQ3:AR3 AT3:AU3 AS1:AV1 A21:B25 E21:Y25 C22:D25" name="範囲1"/>
    <protectedRange sqref="AI11:AV11" name="範囲1_1"/>
  </protectedRanges>
  <mergeCells count="77">
    <mergeCell ref="AC5:AH5"/>
    <mergeCell ref="I7:T7"/>
    <mergeCell ref="I8:T8"/>
    <mergeCell ref="I9:T9"/>
    <mergeCell ref="L15:Y15"/>
    <mergeCell ref="AC6:AH6"/>
    <mergeCell ref="Z13:AC13"/>
    <mergeCell ref="AD13:AH13"/>
    <mergeCell ref="AS1:AV1"/>
    <mergeCell ref="AQ3:AR3"/>
    <mergeCell ref="AT3:AU3"/>
    <mergeCell ref="A4:K4"/>
    <mergeCell ref="L4:N4"/>
    <mergeCell ref="AL3:AO3"/>
    <mergeCell ref="AI6:AV6"/>
    <mergeCell ref="A7:H7"/>
    <mergeCell ref="AC7:AH7"/>
    <mergeCell ref="AI7:AV7"/>
    <mergeCell ref="AP13:AV13"/>
    <mergeCell ref="A8:H8"/>
    <mergeCell ref="AC8:AH8"/>
    <mergeCell ref="AI8:AV8"/>
    <mergeCell ref="A9:H9"/>
    <mergeCell ref="AC9:AH9"/>
    <mergeCell ref="AI9:AV9"/>
    <mergeCell ref="A11:H11"/>
    <mergeCell ref="I11:Q11"/>
    <mergeCell ref="AC11:AH11"/>
    <mergeCell ref="A13:K13"/>
    <mergeCell ref="L13:Y13"/>
    <mergeCell ref="AI13:AO13"/>
    <mergeCell ref="A18:K18"/>
    <mergeCell ref="Z18:AH18"/>
    <mergeCell ref="AI18:AV18"/>
    <mergeCell ref="A15:K15"/>
    <mergeCell ref="Z15:AH15"/>
    <mergeCell ref="AI15:AV15"/>
    <mergeCell ref="A16:G16"/>
    <mergeCell ref="I16:J16"/>
    <mergeCell ref="Z16:AH16"/>
    <mergeCell ref="AI16:AV16"/>
    <mergeCell ref="L16:Y16"/>
    <mergeCell ref="L17:Y17"/>
    <mergeCell ref="L18:Y18"/>
    <mergeCell ref="A17:F17"/>
    <mergeCell ref="G17:H17"/>
    <mergeCell ref="Z17:AH17"/>
    <mergeCell ref="AI17:AV17"/>
    <mergeCell ref="A19:K19"/>
    <mergeCell ref="Z19:AH19"/>
    <mergeCell ref="AI19:AV19"/>
    <mergeCell ref="A20:K20"/>
    <mergeCell ref="Z20:AH20"/>
    <mergeCell ref="AI20:AV20"/>
    <mergeCell ref="L19:Y19"/>
    <mergeCell ref="L20:Y20"/>
    <mergeCell ref="Z21:AH21"/>
    <mergeCell ref="AI21:AV21"/>
    <mergeCell ref="A22:Y25"/>
    <mergeCell ref="Z22:AH22"/>
    <mergeCell ref="AI22:AV22"/>
    <mergeCell ref="Z23:AH23"/>
    <mergeCell ref="AI23:AV23"/>
    <mergeCell ref="Z24:AH24"/>
    <mergeCell ref="AI24:AV24"/>
    <mergeCell ref="Z25:AH25"/>
    <mergeCell ref="AI25:AV25"/>
    <mergeCell ref="AC27:AF27"/>
    <mergeCell ref="AG27:AJ27"/>
    <mergeCell ref="AK27:AN27"/>
    <mergeCell ref="AO27:AR27"/>
    <mergeCell ref="AS27:AV27"/>
    <mergeCell ref="AC28:AF28"/>
    <mergeCell ref="AG28:AJ28"/>
    <mergeCell ref="AK28:AN28"/>
    <mergeCell ref="AO28:AR28"/>
    <mergeCell ref="AS28:AV28"/>
  </mergeCells>
  <phoneticPr fontId="2"/>
  <dataValidations count="2">
    <dataValidation type="list" allowBlank="1" showInputMessage="1" showErrorMessage="1" sqref="G17:H17" xr:uid="{C0E7D3A8-815F-4C7F-BFF1-BAD6E1A32933}">
      <formula1>AZ17:AZ19</formula1>
    </dataValidation>
    <dataValidation type="list" allowBlank="1" showInputMessage="1" showErrorMessage="1" sqref="AD13:AH13" xr:uid="{DE9493CB-7ED8-47D3-BA42-11E22231F427}">
      <formula1>$BD$16:$BD$25</formula1>
    </dataValidation>
  </dataValidations>
  <printOptions horizontalCentered="1" verticalCentered="1"/>
  <pageMargins left="0.59055118110236227" right="0.59055118110236227" top="0.39370078740157483" bottom="0" header="0.43307086614173229" footer="0"/>
  <pageSetup paperSize="9" orientation="landscape" r:id="rId1"/>
  <headerFooter alignWithMargins="0">
    <oddHeader>&amp;C&amp;"ＭＳ Ｐゴシック,太字"&amp;18請　　　　　求　　　　　書</oddHeader>
    <oddFooter xml:space="preserve">&amp;R&amp;8 2023.8.22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5C7E9-B135-49D7-B673-FCBC1017320E}">
  <sheetPr codeName="Sheet6"/>
  <dimension ref="A1:AF34"/>
  <sheetViews>
    <sheetView showZeros="0" view="pageBreakPreview" zoomScaleNormal="75" zoomScaleSheetLayoutView="100" workbookViewId="0">
      <selection activeCell="B10" sqref="B10:B11"/>
    </sheetView>
  </sheetViews>
  <sheetFormatPr defaultRowHeight="20.100000000000001" customHeight="1"/>
  <cols>
    <col min="1" max="1" width="3.625" style="114" bestFit="1" customWidth="1"/>
    <col min="2" max="2" width="27.625" style="115" customWidth="1"/>
    <col min="3" max="3" width="8.5" style="115" customWidth="1"/>
    <col min="4" max="4" width="3.625" style="116" customWidth="1"/>
    <col min="5" max="5" width="7.25" style="115" customWidth="1"/>
    <col min="6" max="6" width="7.625" style="115" customWidth="1"/>
    <col min="7" max="7" width="3.5" style="115" customWidth="1"/>
    <col min="8" max="9" width="4.125" style="115" customWidth="1"/>
    <col min="10" max="11" width="1.625" style="115" customWidth="1"/>
    <col min="12" max="15" width="4.125" style="115" customWidth="1"/>
    <col min="16" max="17" width="1.625" style="115" customWidth="1"/>
    <col min="18" max="21" width="4.125" style="115" customWidth="1"/>
    <col min="22" max="23" width="1.625" style="115" customWidth="1"/>
    <col min="24" max="27" width="4.125" style="115" customWidth="1"/>
    <col min="28" max="29" width="1.625" style="115" customWidth="1"/>
    <col min="30" max="31" width="4.125" style="115" customWidth="1"/>
    <col min="32" max="16384" width="9" style="115"/>
  </cols>
  <sheetData>
    <row r="1" spans="1:32" ht="19.5" customHeight="1">
      <c r="T1" s="501" t="s">
        <v>162</v>
      </c>
      <c r="U1" s="501"/>
      <c r="V1" s="501"/>
      <c r="W1" s="501"/>
      <c r="X1" s="502">
        <f>鑑部!AI7</f>
        <v>0</v>
      </c>
      <c r="Y1" s="502"/>
      <c r="Z1" s="502"/>
      <c r="AA1" s="502"/>
      <c r="AB1" s="502"/>
      <c r="AC1" s="502"/>
      <c r="AD1" s="502"/>
      <c r="AE1" s="502"/>
    </row>
    <row r="2" spans="1:32" ht="4.5" customHeight="1" thickBot="1"/>
    <row r="3" spans="1:32" ht="18" customHeight="1">
      <c r="A3" s="503"/>
      <c r="B3" s="504"/>
      <c r="C3" s="504"/>
      <c r="D3" s="504"/>
      <c r="E3" s="505"/>
      <c r="F3" s="117"/>
      <c r="G3" s="509" t="s">
        <v>63</v>
      </c>
      <c r="H3" s="512" t="s">
        <v>64</v>
      </c>
      <c r="I3" s="513"/>
      <c r="J3" s="514"/>
      <c r="K3" s="512" t="s">
        <v>96</v>
      </c>
      <c r="L3" s="513"/>
      <c r="M3" s="514"/>
      <c r="N3" s="512" t="s">
        <v>64</v>
      </c>
      <c r="O3" s="513"/>
      <c r="P3" s="514"/>
      <c r="Q3" s="512" t="s">
        <v>96</v>
      </c>
      <c r="R3" s="513"/>
      <c r="S3" s="514"/>
      <c r="T3" s="512" t="s">
        <v>64</v>
      </c>
      <c r="U3" s="513"/>
      <c r="V3" s="514"/>
      <c r="W3" s="512" t="s">
        <v>96</v>
      </c>
      <c r="X3" s="513"/>
      <c r="Y3" s="514"/>
      <c r="Z3" s="512" t="s">
        <v>64</v>
      </c>
      <c r="AA3" s="513"/>
      <c r="AB3" s="514"/>
      <c r="AC3" s="512" t="s">
        <v>96</v>
      </c>
      <c r="AD3" s="513"/>
      <c r="AE3" s="515"/>
    </row>
    <row r="4" spans="1:32" ht="18" customHeight="1">
      <c r="A4" s="506"/>
      <c r="B4" s="507"/>
      <c r="C4" s="507"/>
      <c r="D4" s="507"/>
      <c r="E4" s="508"/>
      <c r="F4" s="118"/>
      <c r="G4" s="510"/>
      <c r="H4" s="516"/>
      <c r="I4" s="517"/>
      <c r="J4" s="518"/>
      <c r="K4" s="516"/>
      <c r="L4" s="517"/>
      <c r="M4" s="518"/>
      <c r="N4" s="516"/>
      <c r="O4" s="517"/>
      <c r="P4" s="518"/>
      <c r="Q4" s="516"/>
      <c r="R4" s="517"/>
      <c r="S4" s="518"/>
      <c r="T4" s="516"/>
      <c r="U4" s="517"/>
      <c r="V4" s="518"/>
      <c r="W4" s="516"/>
      <c r="X4" s="517"/>
      <c r="Y4" s="518"/>
      <c r="Z4" s="516"/>
      <c r="AA4" s="517"/>
      <c r="AB4" s="518"/>
      <c r="AC4" s="516"/>
      <c r="AD4" s="517"/>
      <c r="AE4" s="522"/>
      <c r="AF4" s="119"/>
    </row>
    <row r="5" spans="1:32" ht="18" customHeight="1">
      <c r="A5" s="120"/>
      <c r="B5" s="121"/>
      <c r="C5" s="121"/>
      <c r="D5" s="121"/>
      <c r="E5" s="121"/>
      <c r="F5" s="122"/>
      <c r="G5" s="511"/>
      <c r="H5" s="519"/>
      <c r="I5" s="520"/>
      <c r="J5" s="521"/>
      <c r="K5" s="519"/>
      <c r="L5" s="520"/>
      <c r="M5" s="521"/>
      <c r="N5" s="519"/>
      <c r="O5" s="520"/>
      <c r="P5" s="521"/>
      <c r="Q5" s="519"/>
      <c r="R5" s="520"/>
      <c r="S5" s="521"/>
      <c r="T5" s="519"/>
      <c r="U5" s="520"/>
      <c r="V5" s="521"/>
      <c r="W5" s="519"/>
      <c r="X5" s="520"/>
      <c r="Y5" s="521"/>
      <c r="Z5" s="519"/>
      <c r="AA5" s="520"/>
      <c r="AB5" s="521"/>
      <c r="AC5" s="519"/>
      <c r="AD5" s="520"/>
      <c r="AE5" s="523"/>
      <c r="AF5" s="119"/>
    </row>
    <row r="6" spans="1:32" s="128" customFormat="1" ht="18.95" customHeight="1">
      <c r="A6" s="524" t="s">
        <v>67</v>
      </c>
      <c r="B6" s="525"/>
      <c r="C6" s="525"/>
      <c r="D6" s="525"/>
      <c r="E6" s="525"/>
      <c r="F6" s="526"/>
      <c r="G6" s="527"/>
      <c r="H6" s="531"/>
      <c r="I6" s="532"/>
      <c r="J6" s="532"/>
      <c r="K6" s="123" t="s">
        <v>97</v>
      </c>
      <c r="L6" s="124" t="s">
        <v>98</v>
      </c>
      <c r="M6" s="125" t="s">
        <v>24</v>
      </c>
      <c r="N6" s="531"/>
      <c r="O6" s="532"/>
      <c r="P6" s="532"/>
      <c r="Q6" s="123" t="s">
        <v>97</v>
      </c>
      <c r="R6" s="124" t="s">
        <v>99</v>
      </c>
      <c r="S6" s="125" t="s">
        <v>24</v>
      </c>
      <c r="T6" s="531"/>
      <c r="U6" s="532"/>
      <c r="V6" s="532"/>
      <c r="W6" s="123" t="s">
        <v>97</v>
      </c>
      <c r="X6" s="124" t="s">
        <v>100</v>
      </c>
      <c r="Y6" s="125" t="s">
        <v>24</v>
      </c>
      <c r="Z6" s="531"/>
      <c r="AA6" s="532"/>
      <c r="AB6" s="532"/>
      <c r="AC6" s="123" t="s">
        <v>97</v>
      </c>
      <c r="AD6" s="124" t="s">
        <v>101</v>
      </c>
      <c r="AE6" s="126" t="s">
        <v>24</v>
      </c>
      <c r="AF6" s="127"/>
    </row>
    <row r="7" spans="1:32" s="128" customFormat="1" ht="18.75" customHeight="1">
      <c r="A7" s="528"/>
      <c r="B7" s="529"/>
      <c r="C7" s="529"/>
      <c r="D7" s="529"/>
      <c r="E7" s="529"/>
      <c r="F7" s="529"/>
      <c r="G7" s="530"/>
      <c r="H7" s="533" t="s">
        <v>74</v>
      </c>
      <c r="I7" s="534"/>
      <c r="J7" s="535" t="s">
        <v>75</v>
      </c>
      <c r="K7" s="536"/>
      <c r="L7" s="536"/>
      <c r="M7" s="537"/>
      <c r="N7" s="538" t="s">
        <v>76</v>
      </c>
      <c r="O7" s="534"/>
      <c r="P7" s="535" t="s">
        <v>75</v>
      </c>
      <c r="Q7" s="536"/>
      <c r="R7" s="536"/>
      <c r="S7" s="537"/>
      <c r="T7" s="538" t="s">
        <v>76</v>
      </c>
      <c r="U7" s="534"/>
      <c r="V7" s="535" t="s">
        <v>75</v>
      </c>
      <c r="W7" s="536"/>
      <c r="X7" s="536"/>
      <c r="Y7" s="537"/>
      <c r="Z7" s="538" t="s">
        <v>76</v>
      </c>
      <c r="AA7" s="534"/>
      <c r="AB7" s="535" t="s">
        <v>75</v>
      </c>
      <c r="AC7" s="536"/>
      <c r="AD7" s="536"/>
      <c r="AE7" s="539"/>
      <c r="AF7" s="127"/>
    </row>
    <row r="8" spans="1:32" s="128" customFormat="1" ht="18.95" customHeight="1">
      <c r="A8" s="524" t="s">
        <v>78</v>
      </c>
      <c r="B8" s="527"/>
      <c r="C8" s="540" t="s">
        <v>76</v>
      </c>
      <c r="D8" s="542" t="s">
        <v>79</v>
      </c>
      <c r="E8" s="540" t="s">
        <v>80</v>
      </c>
      <c r="F8" s="544" t="s">
        <v>81</v>
      </c>
      <c r="G8" s="545"/>
      <c r="H8" s="533" t="s">
        <v>82</v>
      </c>
      <c r="I8" s="536"/>
      <c r="J8" s="536"/>
      <c r="K8" s="536"/>
      <c r="L8" s="536"/>
      <c r="M8" s="537"/>
      <c r="N8" s="533" t="s">
        <v>82</v>
      </c>
      <c r="O8" s="536"/>
      <c r="P8" s="536"/>
      <c r="Q8" s="536"/>
      <c r="R8" s="536"/>
      <c r="S8" s="537"/>
      <c r="T8" s="533" t="s">
        <v>82</v>
      </c>
      <c r="U8" s="536"/>
      <c r="V8" s="536"/>
      <c r="W8" s="536"/>
      <c r="X8" s="536"/>
      <c r="Y8" s="537"/>
      <c r="Z8" s="533" t="s">
        <v>82</v>
      </c>
      <c r="AA8" s="536"/>
      <c r="AB8" s="536"/>
      <c r="AC8" s="536"/>
      <c r="AD8" s="536"/>
      <c r="AE8" s="539"/>
      <c r="AF8" s="127"/>
    </row>
    <row r="9" spans="1:32" s="128" customFormat="1" ht="18.95" customHeight="1">
      <c r="A9" s="528"/>
      <c r="B9" s="530"/>
      <c r="C9" s="541"/>
      <c r="D9" s="543"/>
      <c r="E9" s="541"/>
      <c r="F9" s="546"/>
      <c r="G9" s="547"/>
      <c r="H9" s="548" t="s">
        <v>83</v>
      </c>
      <c r="I9" s="525"/>
      <c r="J9" s="525"/>
      <c r="K9" s="525"/>
      <c r="L9" s="525"/>
      <c r="M9" s="527"/>
      <c r="N9" s="548" t="s">
        <v>83</v>
      </c>
      <c r="O9" s="525"/>
      <c r="P9" s="525"/>
      <c r="Q9" s="525"/>
      <c r="R9" s="525"/>
      <c r="S9" s="527"/>
      <c r="T9" s="548" t="s">
        <v>83</v>
      </c>
      <c r="U9" s="525"/>
      <c r="V9" s="525"/>
      <c r="W9" s="525"/>
      <c r="X9" s="525"/>
      <c r="Y9" s="527"/>
      <c r="Z9" s="548" t="s">
        <v>83</v>
      </c>
      <c r="AA9" s="525"/>
      <c r="AB9" s="525"/>
      <c r="AC9" s="525"/>
      <c r="AD9" s="525"/>
      <c r="AE9" s="549"/>
      <c r="AF9" s="127"/>
    </row>
    <row r="10" spans="1:32" ht="18.95" customHeight="1">
      <c r="A10" s="550">
        <v>1</v>
      </c>
      <c r="B10" s="552"/>
      <c r="C10" s="554"/>
      <c r="D10" s="555"/>
      <c r="E10" s="556"/>
      <c r="F10" s="557" t="str">
        <f>IF(C10=0,"",SUM(C10*E10))</f>
        <v/>
      </c>
      <c r="G10" s="558"/>
      <c r="H10" s="561"/>
      <c r="I10" s="562"/>
      <c r="J10" s="563">
        <f>SUM(H10*E10)</f>
        <v>0</v>
      </c>
      <c r="K10" s="564"/>
      <c r="L10" s="564"/>
      <c r="M10" s="564"/>
      <c r="N10" s="565"/>
      <c r="O10" s="566"/>
      <c r="P10" s="567">
        <f>SUM(N10*E10)</f>
        <v>0</v>
      </c>
      <c r="Q10" s="564"/>
      <c r="R10" s="564"/>
      <c r="S10" s="564"/>
      <c r="T10" s="565"/>
      <c r="U10" s="566"/>
      <c r="V10" s="567">
        <f>SUM(T10*$E10)</f>
        <v>0</v>
      </c>
      <c r="W10" s="564"/>
      <c r="X10" s="564"/>
      <c r="Y10" s="564"/>
      <c r="Z10" s="565"/>
      <c r="AA10" s="566"/>
      <c r="AB10" s="567">
        <f>SUM(Z10*$E10)</f>
        <v>0</v>
      </c>
      <c r="AC10" s="564"/>
      <c r="AD10" s="564"/>
      <c r="AE10" s="568"/>
      <c r="AF10" s="119"/>
    </row>
    <row r="11" spans="1:32" ht="18.95" customHeight="1">
      <c r="A11" s="551"/>
      <c r="B11" s="553"/>
      <c r="C11" s="554"/>
      <c r="D11" s="555"/>
      <c r="E11" s="556"/>
      <c r="F11" s="559"/>
      <c r="G11" s="560"/>
      <c r="H11" s="569" t="str">
        <f>IF(H6=0," ",SUM(H10))</f>
        <v xml:space="preserve"> </v>
      </c>
      <c r="I11" s="570"/>
      <c r="J11" s="560" t="str">
        <f>IF(H6=0," ",SUM(J10))</f>
        <v xml:space="preserve"> </v>
      </c>
      <c r="K11" s="571"/>
      <c r="L11" s="571"/>
      <c r="M11" s="571"/>
      <c r="N11" s="572" t="str">
        <f>IF($N6=0," ",SUM(N10,H11))</f>
        <v xml:space="preserve"> </v>
      </c>
      <c r="O11" s="573"/>
      <c r="P11" s="574" t="str">
        <f>IF($N6=0," ",SUM(P10,J11))</f>
        <v xml:space="preserve"> </v>
      </c>
      <c r="Q11" s="575"/>
      <c r="R11" s="575"/>
      <c r="S11" s="575"/>
      <c r="T11" s="572" t="str">
        <f>IF(T$6=0," ",SUM(T10,N11))</f>
        <v xml:space="preserve"> </v>
      </c>
      <c r="U11" s="573"/>
      <c r="V11" s="574" t="str">
        <f>IF(T$6=0," ",SUM(V10,P11))</f>
        <v xml:space="preserve"> </v>
      </c>
      <c r="W11" s="575"/>
      <c r="X11" s="575"/>
      <c r="Y11" s="575"/>
      <c r="Z11" s="572" t="str">
        <f>IF(Z$6=0," ",SUM(Z10,T11))</f>
        <v xml:space="preserve"> </v>
      </c>
      <c r="AA11" s="573"/>
      <c r="AB11" s="574" t="str">
        <f>IF(Z$6=0," ",SUM(AB10,V11))</f>
        <v xml:space="preserve"> </v>
      </c>
      <c r="AC11" s="575"/>
      <c r="AD11" s="575"/>
      <c r="AE11" s="576"/>
      <c r="AF11" s="119"/>
    </row>
    <row r="12" spans="1:32" ht="18.95" customHeight="1">
      <c r="A12" s="550">
        <v>2</v>
      </c>
      <c r="B12" s="553"/>
      <c r="C12" s="554"/>
      <c r="D12" s="555"/>
      <c r="E12" s="556"/>
      <c r="F12" s="557" t="str">
        <f>IF(C12=0,"",SUM(C12*E12))</f>
        <v/>
      </c>
      <c r="G12" s="558"/>
      <c r="H12" s="561"/>
      <c r="I12" s="562"/>
      <c r="J12" s="563" t="str">
        <f>IF(H12=0," ",SUM(H12*E12))</f>
        <v xml:space="preserve"> </v>
      </c>
      <c r="K12" s="564"/>
      <c r="L12" s="564"/>
      <c r="M12" s="564"/>
      <c r="N12" s="565"/>
      <c r="O12" s="566"/>
      <c r="P12" s="567">
        <f>SUM(N12*E12)</f>
        <v>0</v>
      </c>
      <c r="Q12" s="564"/>
      <c r="R12" s="564"/>
      <c r="S12" s="564"/>
      <c r="T12" s="565"/>
      <c r="U12" s="566"/>
      <c r="V12" s="567">
        <f>SUM(T12*$E12)</f>
        <v>0</v>
      </c>
      <c r="W12" s="564"/>
      <c r="X12" s="564"/>
      <c r="Y12" s="564"/>
      <c r="Z12" s="565"/>
      <c r="AA12" s="566"/>
      <c r="AB12" s="567">
        <f>SUM(Z12*$E12)</f>
        <v>0</v>
      </c>
      <c r="AC12" s="564"/>
      <c r="AD12" s="564"/>
      <c r="AE12" s="568"/>
      <c r="AF12" s="119"/>
    </row>
    <row r="13" spans="1:32" ht="18.95" customHeight="1">
      <c r="A13" s="551"/>
      <c r="B13" s="553"/>
      <c r="C13" s="554"/>
      <c r="D13" s="555"/>
      <c r="E13" s="556"/>
      <c r="F13" s="559"/>
      <c r="G13" s="560"/>
      <c r="H13" s="569" t="str">
        <f>IF(H6=0," ",SUM(H12))</f>
        <v xml:space="preserve"> </v>
      </c>
      <c r="I13" s="570"/>
      <c r="J13" s="560" t="str">
        <f>IF(H6=0," ",SUM(J12))</f>
        <v xml:space="preserve"> </v>
      </c>
      <c r="K13" s="571"/>
      <c r="L13" s="571"/>
      <c r="M13" s="571"/>
      <c r="N13" s="572" t="str">
        <f>IF($N6=0," ",SUM(N12,H13))</f>
        <v xml:space="preserve"> </v>
      </c>
      <c r="O13" s="573"/>
      <c r="P13" s="574" t="str">
        <f>IF($N6=0," ",SUM(P12,J13))</f>
        <v xml:space="preserve"> </v>
      </c>
      <c r="Q13" s="575"/>
      <c r="R13" s="575"/>
      <c r="S13" s="575"/>
      <c r="T13" s="572" t="str">
        <f>IF(T$6=0," ",SUM(T12,N13))</f>
        <v xml:space="preserve"> </v>
      </c>
      <c r="U13" s="573"/>
      <c r="V13" s="574" t="str">
        <f>IF(T$6=0," ",SUM(V12,P13))</f>
        <v xml:space="preserve"> </v>
      </c>
      <c r="W13" s="575"/>
      <c r="X13" s="575"/>
      <c r="Y13" s="575"/>
      <c r="Z13" s="572" t="str">
        <f>IF(Z$6=0," ",SUM(Z12,T13))</f>
        <v xml:space="preserve"> </v>
      </c>
      <c r="AA13" s="573"/>
      <c r="AB13" s="574" t="str">
        <f>IF(Z$6=0," ",SUM(AB12,V13))</f>
        <v xml:space="preserve"> </v>
      </c>
      <c r="AC13" s="575"/>
      <c r="AD13" s="575"/>
      <c r="AE13" s="576"/>
      <c r="AF13" s="119"/>
    </row>
    <row r="14" spans="1:32" ht="18.95" customHeight="1">
      <c r="A14" s="550">
        <v>3</v>
      </c>
      <c r="B14" s="553"/>
      <c r="C14" s="554"/>
      <c r="D14" s="555"/>
      <c r="E14" s="556"/>
      <c r="F14" s="557" t="str">
        <f>IF(C14=0,"",SUM(C14*E14))</f>
        <v/>
      </c>
      <c r="G14" s="558"/>
      <c r="H14" s="561"/>
      <c r="I14" s="562"/>
      <c r="J14" s="563" t="str">
        <f>IF(H14=0," ",SUM(H14*E14))</f>
        <v xml:space="preserve"> </v>
      </c>
      <c r="K14" s="564"/>
      <c r="L14" s="564"/>
      <c r="M14" s="564"/>
      <c r="N14" s="565"/>
      <c r="O14" s="566"/>
      <c r="P14" s="567">
        <f>SUM(N14*E14)</f>
        <v>0</v>
      </c>
      <c r="Q14" s="564"/>
      <c r="R14" s="564"/>
      <c r="S14" s="564"/>
      <c r="T14" s="565"/>
      <c r="U14" s="566"/>
      <c r="V14" s="567">
        <f>SUM(T14*$E14)</f>
        <v>0</v>
      </c>
      <c r="W14" s="564"/>
      <c r="X14" s="564"/>
      <c r="Y14" s="564"/>
      <c r="Z14" s="565"/>
      <c r="AA14" s="566"/>
      <c r="AB14" s="567">
        <f>SUM(Z14*$E14)</f>
        <v>0</v>
      </c>
      <c r="AC14" s="564"/>
      <c r="AD14" s="564"/>
      <c r="AE14" s="568"/>
      <c r="AF14" s="119"/>
    </row>
    <row r="15" spans="1:32" ht="18.95" customHeight="1">
      <c r="A15" s="551"/>
      <c r="B15" s="553"/>
      <c r="C15" s="554"/>
      <c r="D15" s="555"/>
      <c r="E15" s="556"/>
      <c r="F15" s="559"/>
      <c r="G15" s="560"/>
      <c r="H15" s="569" t="str">
        <f>IF(H6=0," ",SUM(H14))</f>
        <v xml:space="preserve"> </v>
      </c>
      <c r="I15" s="570"/>
      <c r="J15" s="560" t="str">
        <f>IF(H6=0," ",SUM(J14))</f>
        <v xml:space="preserve"> </v>
      </c>
      <c r="K15" s="571"/>
      <c r="L15" s="571"/>
      <c r="M15" s="571"/>
      <c r="N15" s="572" t="str">
        <f>IF(N6=0," ",SUM(N14,H15))</f>
        <v xml:space="preserve"> </v>
      </c>
      <c r="O15" s="573"/>
      <c r="P15" s="574" t="str">
        <f>IF(N6=0," ",SUM(P14,J15))</f>
        <v xml:space="preserve"> </v>
      </c>
      <c r="Q15" s="575"/>
      <c r="R15" s="575"/>
      <c r="S15" s="575"/>
      <c r="T15" s="572" t="str">
        <f>IF(T$6=0," ",SUM(T14,N15))</f>
        <v xml:space="preserve"> </v>
      </c>
      <c r="U15" s="573"/>
      <c r="V15" s="574" t="str">
        <f>IF(T$6=0," ",SUM(V14,P15))</f>
        <v xml:space="preserve"> </v>
      </c>
      <c r="W15" s="575"/>
      <c r="X15" s="575"/>
      <c r="Y15" s="575"/>
      <c r="Z15" s="572" t="str">
        <f>IF(Z$6=0," ",SUM(Z14,T15))</f>
        <v xml:space="preserve"> </v>
      </c>
      <c r="AA15" s="573"/>
      <c r="AB15" s="574" t="str">
        <f>IF(Z$6=0," ",SUM(AB14,V15))</f>
        <v xml:space="preserve"> </v>
      </c>
      <c r="AC15" s="575"/>
      <c r="AD15" s="575"/>
      <c r="AE15" s="576"/>
      <c r="AF15" s="119"/>
    </row>
    <row r="16" spans="1:32" ht="18.95" customHeight="1">
      <c r="A16" s="550">
        <v>4</v>
      </c>
      <c r="B16" s="553"/>
      <c r="C16" s="554"/>
      <c r="D16" s="555"/>
      <c r="E16" s="556"/>
      <c r="F16" s="557" t="str">
        <f>IF(C16=0,"",SUM(C16*E16))</f>
        <v/>
      </c>
      <c r="G16" s="558"/>
      <c r="H16" s="561"/>
      <c r="I16" s="562"/>
      <c r="J16" s="563" t="str">
        <f>IF(H16=0," ",SUM(H16*E16))</f>
        <v xml:space="preserve"> </v>
      </c>
      <c r="K16" s="564"/>
      <c r="L16" s="564"/>
      <c r="M16" s="564"/>
      <c r="N16" s="565"/>
      <c r="O16" s="566"/>
      <c r="P16" s="567">
        <f>SUM(N16*E16)</f>
        <v>0</v>
      </c>
      <c r="Q16" s="564"/>
      <c r="R16" s="564"/>
      <c r="S16" s="564"/>
      <c r="T16" s="565"/>
      <c r="U16" s="566"/>
      <c r="V16" s="567">
        <f>SUM(T16*$E16)</f>
        <v>0</v>
      </c>
      <c r="W16" s="564"/>
      <c r="X16" s="564"/>
      <c r="Y16" s="564"/>
      <c r="Z16" s="565"/>
      <c r="AA16" s="566"/>
      <c r="AB16" s="567">
        <f>SUM(Z16*$E16)</f>
        <v>0</v>
      </c>
      <c r="AC16" s="564"/>
      <c r="AD16" s="564"/>
      <c r="AE16" s="568"/>
      <c r="AF16" s="119"/>
    </row>
    <row r="17" spans="1:32" ht="18.95" customHeight="1">
      <c r="A17" s="551"/>
      <c r="B17" s="553"/>
      <c r="C17" s="554"/>
      <c r="D17" s="555"/>
      <c r="E17" s="556"/>
      <c r="F17" s="559"/>
      <c r="G17" s="560"/>
      <c r="H17" s="569" t="str">
        <f>IF(H6=0," ",SUM(H16))</f>
        <v xml:space="preserve"> </v>
      </c>
      <c r="I17" s="570"/>
      <c r="J17" s="560" t="str">
        <f>IF(H6=0," ",SUM(J16))</f>
        <v xml:space="preserve"> </v>
      </c>
      <c r="K17" s="571"/>
      <c r="L17" s="571"/>
      <c r="M17" s="571"/>
      <c r="N17" s="572" t="str">
        <f>IF(N6=0," ",SUM(N16,H17))</f>
        <v xml:space="preserve"> </v>
      </c>
      <c r="O17" s="573"/>
      <c r="P17" s="574" t="str">
        <f>IF(N6=0," ",SUM(P16,J17))</f>
        <v xml:space="preserve"> </v>
      </c>
      <c r="Q17" s="575"/>
      <c r="R17" s="575"/>
      <c r="S17" s="575"/>
      <c r="T17" s="572" t="str">
        <f>IF(T$6=0," ",SUM(T16,N17))</f>
        <v xml:space="preserve"> </v>
      </c>
      <c r="U17" s="573"/>
      <c r="V17" s="574" t="str">
        <f>IF(T$6=0," ",SUM(V16,P17))</f>
        <v xml:space="preserve"> </v>
      </c>
      <c r="W17" s="575"/>
      <c r="X17" s="575"/>
      <c r="Y17" s="575"/>
      <c r="Z17" s="572" t="str">
        <f>IF(Z$6=0," ",SUM(Z16,T17))</f>
        <v xml:space="preserve"> </v>
      </c>
      <c r="AA17" s="573"/>
      <c r="AB17" s="574" t="str">
        <f>IF(Z$6=0," ",SUM(AB16,V17))</f>
        <v xml:space="preserve"> </v>
      </c>
      <c r="AC17" s="575"/>
      <c r="AD17" s="575"/>
      <c r="AE17" s="576"/>
      <c r="AF17" s="119"/>
    </row>
    <row r="18" spans="1:32" ht="18.95" customHeight="1">
      <c r="A18" s="550">
        <v>5</v>
      </c>
      <c r="B18" s="553"/>
      <c r="C18" s="554"/>
      <c r="D18" s="555"/>
      <c r="E18" s="556"/>
      <c r="F18" s="557" t="str">
        <f>IF(C18=0,"",SUM(C18*E18))</f>
        <v/>
      </c>
      <c r="G18" s="558"/>
      <c r="H18" s="561"/>
      <c r="I18" s="562"/>
      <c r="J18" s="563" t="str">
        <f>IF(H18=0," ",SUM(H18*E18))</f>
        <v xml:space="preserve"> </v>
      </c>
      <c r="K18" s="564"/>
      <c r="L18" s="564"/>
      <c r="M18" s="564"/>
      <c r="N18" s="565"/>
      <c r="O18" s="566"/>
      <c r="P18" s="567">
        <f>SUM(N18*E18)</f>
        <v>0</v>
      </c>
      <c r="Q18" s="564"/>
      <c r="R18" s="564"/>
      <c r="S18" s="564"/>
      <c r="T18" s="565"/>
      <c r="U18" s="566"/>
      <c r="V18" s="567">
        <f>SUM(T18*$E18)</f>
        <v>0</v>
      </c>
      <c r="W18" s="564"/>
      <c r="X18" s="564"/>
      <c r="Y18" s="564"/>
      <c r="Z18" s="565"/>
      <c r="AA18" s="566"/>
      <c r="AB18" s="567">
        <f>SUM(Z18*$E18)</f>
        <v>0</v>
      </c>
      <c r="AC18" s="564"/>
      <c r="AD18" s="564"/>
      <c r="AE18" s="568"/>
      <c r="AF18" s="119"/>
    </row>
    <row r="19" spans="1:32" ht="18.95" customHeight="1">
      <c r="A19" s="551"/>
      <c r="B19" s="553"/>
      <c r="C19" s="554"/>
      <c r="D19" s="555"/>
      <c r="E19" s="556"/>
      <c r="F19" s="559"/>
      <c r="G19" s="560"/>
      <c r="H19" s="569" t="str">
        <f>IF(H6=0," ",SUM(H18))</f>
        <v xml:space="preserve"> </v>
      </c>
      <c r="I19" s="570"/>
      <c r="J19" s="560" t="str">
        <f>IF(H6=0," ",SUM(J18))</f>
        <v xml:space="preserve"> </v>
      </c>
      <c r="K19" s="571"/>
      <c r="L19" s="571"/>
      <c r="M19" s="571"/>
      <c r="N19" s="572" t="str">
        <f>IF(N6=0," ",SUM(N18,H19))</f>
        <v xml:space="preserve"> </v>
      </c>
      <c r="O19" s="573"/>
      <c r="P19" s="574" t="str">
        <f>IF(N6=0," ",SUM(P18,J19))</f>
        <v xml:space="preserve"> </v>
      </c>
      <c r="Q19" s="575"/>
      <c r="R19" s="575"/>
      <c r="S19" s="575"/>
      <c r="T19" s="572" t="str">
        <f>IF(T$6=0," ",SUM(T18,N19))</f>
        <v xml:space="preserve"> </v>
      </c>
      <c r="U19" s="573"/>
      <c r="V19" s="574" t="str">
        <f>IF(T$6=0," ",SUM(V18,P19))</f>
        <v xml:space="preserve"> </v>
      </c>
      <c r="W19" s="575"/>
      <c r="X19" s="575"/>
      <c r="Y19" s="575"/>
      <c r="Z19" s="572" t="str">
        <f>IF(Z$6=0," ",SUM(Z18,T19))</f>
        <v xml:space="preserve"> </v>
      </c>
      <c r="AA19" s="573"/>
      <c r="AB19" s="574" t="str">
        <f>IF(Z$6=0," ",SUM(AB18,V19))</f>
        <v xml:space="preserve"> </v>
      </c>
      <c r="AC19" s="575"/>
      <c r="AD19" s="575"/>
      <c r="AE19" s="576"/>
      <c r="AF19" s="119"/>
    </row>
    <row r="20" spans="1:32" ht="18.95" customHeight="1">
      <c r="A20" s="550">
        <v>6</v>
      </c>
      <c r="B20" s="553"/>
      <c r="C20" s="554"/>
      <c r="D20" s="555"/>
      <c r="E20" s="556"/>
      <c r="F20" s="557" t="str">
        <f>IF(C20=0,"",SUM(C20*E20))</f>
        <v/>
      </c>
      <c r="G20" s="558"/>
      <c r="H20" s="561"/>
      <c r="I20" s="562"/>
      <c r="J20" s="563" t="str">
        <f>IF(H20=0," ",SUM(H20*E20))</f>
        <v xml:space="preserve"> </v>
      </c>
      <c r="K20" s="564"/>
      <c r="L20" s="564"/>
      <c r="M20" s="564"/>
      <c r="N20" s="565"/>
      <c r="O20" s="566"/>
      <c r="P20" s="567">
        <f>SUM(N20*E20)</f>
        <v>0</v>
      </c>
      <c r="Q20" s="564"/>
      <c r="R20" s="564"/>
      <c r="S20" s="564"/>
      <c r="T20" s="565"/>
      <c r="U20" s="566"/>
      <c r="V20" s="567">
        <f>SUM(T20*$E20)</f>
        <v>0</v>
      </c>
      <c r="W20" s="564"/>
      <c r="X20" s="564"/>
      <c r="Y20" s="564"/>
      <c r="Z20" s="565"/>
      <c r="AA20" s="566"/>
      <c r="AB20" s="567">
        <f>SUM(Z20*$E20)</f>
        <v>0</v>
      </c>
      <c r="AC20" s="564"/>
      <c r="AD20" s="564"/>
      <c r="AE20" s="568"/>
      <c r="AF20" s="119"/>
    </row>
    <row r="21" spans="1:32" ht="18.95" customHeight="1">
      <c r="A21" s="551"/>
      <c r="B21" s="553"/>
      <c r="C21" s="554"/>
      <c r="D21" s="555"/>
      <c r="E21" s="556"/>
      <c r="F21" s="559"/>
      <c r="G21" s="560"/>
      <c r="H21" s="569" t="str">
        <f>IF(H6=0," ",SUM(H20))</f>
        <v xml:space="preserve"> </v>
      </c>
      <c r="I21" s="570"/>
      <c r="J21" s="560" t="str">
        <f>IF(H6=0," ",SUM(J20))</f>
        <v xml:space="preserve"> </v>
      </c>
      <c r="K21" s="571"/>
      <c r="L21" s="571"/>
      <c r="M21" s="571"/>
      <c r="N21" s="572" t="str">
        <f>IF(N6=0," ",SUM(N20,H21))</f>
        <v xml:space="preserve"> </v>
      </c>
      <c r="O21" s="573"/>
      <c r="P21" s="574" t="str">
        <f>IF(N6=0," ",SUM(P20,J21))</f>
        <v xml:space="preserve"> </v>
      </c>
      <c r="Q21" s="575"/>
      <c r="R21" s="575"/>
      <c r="S21" s="575"/>
      <c r="T21" s="572" t="str">
        <f>IF(T$6=0," ",SUM(T20,N21))</f>
        <v xml:space="preserve"> </v>
      </c>
      <c r="U21" s="573"/>
      <c r="V21" s="574" t="str">
        <f>IF(T$6=0," ",SUM(V20,P21))</f>
        <v xml:space="preserve"> </v>
      </c>
      <c r="W21" s="575"/>
      <c r="X21" s="575"/>
      <c r="Y21" s="575"/>
      <c r="Z21" s="572" t="str">
        <f>IF(Z$6=0," ",SUM(Z20,T21))</f>
        <v xml:space="preserve"> </v>
      </c>
      <c r="AA21" s="573"/>
      <c r="AB21" s="574" t="str">
        <f>IF(Z$6=0," ",SUM(AB20,V21))</f>
        <v xml:space="preserve"> </v>
      </c>
      <c r="AC21" s="575"/>
      <c r="AD21" s="575"/>
      <c r="AE21" s="576"/>
      <c r="AF21" s="119"/>
    </row>
    <row r="22" spans="1:32" ht="18.95" customHeight="1">
      <c r="A22" s="550">
        <v>7</v>
      </c>
      <c r="B22" s="553"/>
      <c r="C22" s="554"/>
      <c r="D22" s="555"/>
      <c r="E22" s="556"/>
      <c r="F22" s="557" t="str">
        <f>IF(C22=0,"",SUM(C22*E22))</f>
        <v/>
      </c>
      <c r="G22" s="558"/>
      <c r="H22" s="561"/>
      <c r="I22" s="562"/>
      <c r="J22" s="563" t="str">
        <f>IF(H22=0," ",SUM(H22*E22))</f>
        <v xml:space="preserve"> </v>
      </c>
      <c r="K22" s="564"/>
      <c r="L22" s="564"/>
      <c r="M22" s="564"/>
      <c r="N22" s="565"/>
      <c r="O22" s="566"/>
      <c r="P22" s="567">
        <f>SUM(N22*E22)</f>
        <v>0</v>
      </c>
      <c r="Q22" s="564"/>
      <c r="R22" s="564"/>
      <c r="S22" s="564"/>
      <c r="T22" s="565"/>
      <c r="U22" s="566"/>
      <c r="V22" s="567">
        <f>SUM(T22*$E22)</f>
        <v>0</v>
      </c>
      <c r="W22" s="564"/>
      <c r="X22" s="564"/>
      <c r="Y22" s="564"/>
      <c r="Z22" s="565"/>
      <c r="AA22" s="566"/>
      <c r="AB22" s="567">
        <f>SUM(Z22*$E22)</f>
        <v>0</v>
      </c>
      <c r="AC22" s="564"/>
      <c r="AD22" s="564"/>
      <c r="AE22" s="568"/>
      <c r="AF22" s="119"/>
    </row>
    <row r="23" spans="1:32" ht="18.95" customHeight="1">
      <c r="A23" s="551"/>
      <c r="B23" s="553"/>
      <c r="C23" s="554"/>
      <c r="D23" s="555"/>
      <c r="E23" s="556"/>
      <c r="F23" s="559"/>
      <c r="G23" s="560"/>
      <c r="H23" s="569" t="str">
        <f>IF(H6=0," ",SUM(H22))</f>
        <v xml:space="preserve"> </v>
      </c>
      <c r="I23" s="570"/>
      <c r="J23" s="560" t="str">
        <f>IF(H6=0," ",SUM(J22))</f>
        <v xml:space="preserve"> </v>
      </c>
      <c r="K23" s="571"/>
      <c r="L23" s="571"/>
      <c r="M23" s="571"/>
      <c r="N23" s="572" t="str">
        <f>IF(N6=0," ",SUM(N22,H23))</f>
        <v xml:space="preserve"> </v>
      </c>
      <c r="O23" s="573"/>
      <c r="P23" s="574" t="str">
        <f>IF(N6=0," ",SUM(P22,J23))</f>
        <v xml:space="preserve"> </v>
      </c>
      <c r="Q23" s="575"/>
      <c r="R23" s="575"/>
      <c r="S23" s="575"/>
      <c r="T23" s="572" t="str">
        <f>IF(T$6=0," ",SUM(T22,N23))</f>
        <v xml:space="preserve"> </v>
      </c>
      <c r="U23" s="573"/>
      <c r="V23" s="574" t="str">
        <f>IF(T$6=0," ",SUM(V22,P23))</f>
        <v xml:space="preserve"> </v>
      </c>
      <c r="W23" s="575"/>
      <c r="X23" s="575"/>
      <c r="Y23" s="575"/>
      <c r="Z23" s="572" t="str">
        <f>IF(Z$6=0," ",SUM(Z22,T23))</f>
        <v xml:space="preserve"> </v>
      </c>
      <c r="AA23" s="573"/>
      <c r="AB23" s="574" t="str">
        <f>IF(Z$6=0," ",SUM(AB22,V23))</f>
        <v xml:space="preserve"> </v>
      </c>
      <c r="AC23" s="575"/>
      <c r="AD23" s="575"/>
      <c r="AE23" s="576"/>
      <c r="AF23" s="119"/>
    </row>
    <row r="24" spans="1:32" ht="18.95" customHeight="1">
      <c r="A24" s="550">
        <v>8</v>
      </c>
      <c r="B24" s="553"/>
      <c r="C24" s="554"/>
      <c r="D24" s="555"/>
      <c r="E24" s="556"/>
      <c r="F24" s="557" t="str">
        <f>IF(C24=0,"",SUM(C24*E24))</f>
        <v/>
      </c>
      <c r="G24" s="558"/>
      <c r="H24" s="561"/>
      <c r="I24" s="562"/>
      <c r="J24" s="563" t="str">
        <f>IF(H24=0," ",SUM(H24*E24))</f>
        <v xml:space="preserve"> </v>
      </c>
      <c r="K24" s="564"/>
      <c r="L24" s="564"/>
      <c r="M24" s="564"/>
      <c r="N24" s="565"/>
      <c r="O24" s="566"/>
      <c r="P24" s="567" t="str">
        <f>IF(N24=0," ",SUM(N24*E24))</f>
        <v xml:space="preserve"> </v>
      </c>
      <c r="Q24" s="564"/>
      <c r="R24" s="564"/>
      <c r="S24" s="564"/>
      <c r="T24" s="565"/>
      <c r="U24" s="566"/>
      <c r="V24" s="567">
        <f>SUM(T24*$E24)</f>
        <v>0</v>
      </c>
      <c r="W24" s="564"/>
      <c r="X24" s="564"/>
      <c r="Y24" s="564"/>
      <c r="Z24" s="565"/>
      <c r="AA24" s="566"/>
      <c r="AB24" s="567">
        <f>SUM(Z24*$E24)</f>
        <v>0</v>
      </c>
      <c r="AC24" s="564"/>
      <c r="AD24" s="564"/>
      <c r="AE24" s="568"/>
      <c r="AF24" s="119"/>
    </row>
    <row r="25" spans="1:32" ht="18.95" customHeight="1">
      <c r="A25" s="551"/>
      <c r="B25" s="553"/>
      <c r="C25" s="554"/>
      <c r="D25" s="555"/>
      <c r="E25" s="556"/>
      <c r="F25" s="559"/>
      <c r="G25" s="560"/>
      <c r="H25" s="569" t="str">
        <f>IF(H6=0," ",SUM(H24))</f>
        <v xml:space="preserve"> </v>
      </c>
      <c r="I25" s="570"/>
      <c r="J25" s="560" t="str">
        <f>IF(H6=0," ",SUM(J24))</f>
        <v xml:space="preserve"> </v>
      </c>
      <c r="K25" s="571"/>
      <c r="L25" s="571"/>
      <c r="M25" s="571"/>
      <c r="N25" s="572" t="str">
        <f>IF(N6=0," ",SUM(N24,H25))</f>
        <v xml:space="preserve"> </v>
      </c>
      <c r="O25" s="573"/>
      <c r="P25" s="574" t="str">
        <f>IF(N6=0," ",SUM(P24,J25))</f>
        <v xml:space="preserve"> </v>
      </c>
      <c r="Q25" s="575"/>
      <c r="R25" s="575"/>
      <c r="S25" s="575"/>
      <c r="T25" s="572" t="str">
        <f>IF(T$6=0," ",SUM(T24,N25))</f>
        <v xml:space="preserve"> </v>
      </c>
      <c r="U25" s="573"/>
      <c r="V25" s="574" t="str">
        <f>IF(T$6=0," ",SUM(V24,P25))</f>
        <v xml:space="preserve"> </v>
      </c>
      <c r="W25" s="575"/>
      <c r="X25" s="575"/>
      <c r="Y25" s="575"/>
      <c r="Z25" s="572" t="str">
        <f>IF(Z$6=0," ",SUM(Z24,T25))</f>
        <v xml:space="preserve"> </v>
      </c>
      <c r="AA25" s="573"/>
      <c r="AB25" s="574" t="str">
        <f>IF(Z$6=0," ",SUM(AB24,V25))</f>
        <v xml:space="preserve"> </v>
      </c>
      <c r="AC25" s="575"/>
      <c r="AD25" s="575"/>
      <c r="AE25" s="576"/>
      <c r="AF25" s="119"/>
    </row>
    <row r="26" spans="1:32" ht="18.95" customHeight="1">
      <c r="A26" s="550">
        <v>9</v>
      </c>
      <c r="B26" s="553"/>
      <c r="C26" s="554"/>
      <c r="D26" s="555"/>
      <c r="E26" s="556"/>
      <c r="F26" s="557" t="str">
        <f>IF(C26=0,"",SUM(C26*E26))</f>
        <v/>
      </c>
      <c r="G26" s="558"/>
      <c r="H26" s="561"/>
      <c r="I26" s="562"/>
      <c r="J26" s="563" t="str">
        <f>IF(H26=0," ",SUM(H26*E26))</f>
        <v xml:space="preserve"> </v>
      </c>
      <c r="K26" s="564"/>
      <c r="L26" s="564"/>
      <c r="M26" s="564"/>
      <c r="N26" s="565"/>
      <c r="O26" s="566"/>
      <c r="P26" s="567" t="str">
        <f>IF(N26=0," ",SUM(N26*E26))</f>
        <v xml:space="preserve"> </v>
      </c>
      <c r="Q26" s="564"/>
      <c r="R26" s="564"/>
      <c r="S26" s="564"/>
      <c r="T26" s="565"/>
      <c r="U26" s="566"/>
      <c r="V26" s="567">
        <f>SUM(T26*$E26)</f>
        <v>0</v>
      </c>
      <c r="W26" s="564"/>
      <c r="X26" s="564"/>
      <c r="Y26" s="564"/>
      <c r="Z26" s="565"/>
      <c r="AA26" s="566"/>
      <c r="AB26" s="567">
        <f>SUM(Z26*$E26)</f>
        <v>0</v>
      </c>
      <c r="AC26" s="564"/>
      <c r="AD26" s="564"/>
      <c r="AE26" s="568"/>
      <c r="AF26" s="119"/>
    </row>
    <row r="27" spans="1:32" ht="18.95" customHeight="1">
      <c r="A27" s="551"/>
      <c r="B27" s="553"/>
      <c r="C27" s="554"/>
      <c r="D27" s="555"/>
      <c r="E27" s="556"/>
      <c r="F27" s="559"/>
      <c r="G27" s="560"/>
      <c r="H27" s="569" t="str">
        <f>IF(H6=0," ",SUM(H26))</f>
        <v xml:space="preserve"> </v>
      </c>
      <c r="I27" s="570"/>
      <c r="J27" s="560" t="str">
        <f>IF(H6=0," ",SUM(J26))</f>
        <v xml:space="preserve"> </v>
      </c>
      <c r="K27" s="571"/>
      <c r="L27" s="571"/>
      <c r="M27" s="571"/>
      <c r="N27" s="572" t="str">
        <f>IF(N6=0," ",SUM(N26,H27))</f>
        <v xml:space="preserve"> </v>
      </c>
      <c r="O27" s="573"/>
      <c r="P27" s="574" t="str">
        <f>IF(N6=0," ",SUM(P26,J27))</f>
        <v xml:space="preserve"> </v>
      </c>
      <c r="Q27" s="575"/>
      <c r="R27" s="575"/>
      <c r="S27" s="575"/>
      <c r="T27" s="572" t="str">
        <f>IF(T$6=0," ",SUM(T26,N27))</f>
        <v xml:space="preserve"> </v>
      </c>
      <c r="U27" s="573"/>
      <c r="V27" s="574" t="str">
        <f>IF(T$6=0," ",SUM(V26,P27))</f>
        <v xml:space="preserve"> </v>
      </c>
      <c r="W27" s="575"/>
      <c r="X27" s="575"/>
      <c r="Y27" s="575"/>
      <c r="Z27" s="572" t="str">
        <f>IF(Z$6=0," ",SUM(Z26,T27))</f>
        <v xml:space="preserve"> </v>
      </c>
      <c r="AA27" s="573"/>
      <c r="AB27" s="574" t="str">
        <f>IF(Z$6=0," ",SUM(AB26,V27))</f>
        <v xml:space="preserve"> </v>
      </c>
      <c r="AC27" s="575"/>
      <c r="AD27" s="575"/>
      <c r="AE27" s="576"/>
      <c r="AF27" s="119"/>
    </row>
    <row r="28" spans="1:32" ht="18.95" customHeight="1">
      <c r="A28" s="551">
        <v>10</v>
      </c>
      <c r="B28" s="553"/>
      <c r="C28" s="554"/>
      <c r="D28" s="555"/>
      <c r="E28" s="556"/>
      <c r="F28" s="557" t="str">
        <f>IF(C28=0,"",SUM(C28*E28))</f>
        <v/>
      </c>
      <c r="G28" s="558"/>
      <c r="H28" s="561"/>
      <c r="I28" s="562"/>
      <c r="J28" s="563" t="str">
        <f>IF(H28=0," ",SUM(H28*E28))</f>
        <v xml:space="preserve"> </v>
      </c>
      <c r="K28" s="564"/>
      <c r="L28" s="564"/>
      <c r="M28" s="564"/>
      <c r="N28" s="565"/>
      <c r="O28" s="566"/>
      <c r="P28" s="567" t="str">
        <f>IF(N28=0," ",SUM(N28*E28))</f>
        <v xml:space="preserve"> </v>
      </c>
      <c r="Q28" s="564"/>
      <c r="R28" s="564"/>
      <c r="S28" s="564"/>
      <c r="T28" s="565"/>
      <c r="U28" s="566"/>
      <c r="V28" s="567">
        <f>SUM(T28*$E28)</f>
        <v>0</v>
      </c>
      <c r="W28" s="564"/>
      <c r="X28" s="564"/>
      <c r="Y28" s="564"/>
      <c r="Z28" s="565"/>
      <c r="AA28" s="566"/>
      <c r="AB28" s="567">
        <f>SUM(Z28*$E28)</f>
        <v>0</v>
      </c>
      <c r="AC28" s="564"/>
      <c r="AD28" s="564"/>
      <c r="AE28" s="568"/>
      <c r="AF28" s="119"/>
    </row>
    <row r="29" spans="1:32" ht="18.95" customHeight="1">
      <c r="A29" s="577"/>
      <c r="B29" s="578"/>
      <c r="C29" s="554"/>
      <c r="D29" s="555"/>
      <c r="E29" s="579"/>
      <c r="F29" s="559"/>
      <c r="G29" s="560"/>
      <c r="H29" s="569" t="str">
        <f>IF(H6=0," ",SUM(H28))</f>
        <v xml:space="preserve"> </v>
      </c>
      <c r="I29" s="570"/>
      <c r="J29" s="560" t="str">
        <f>IF(H6=0," ",SUM(J28))</f>
        <v xml:space="preserve"> </v>
      </c>
      <c r="K29" s="571"/>
      <c r="L29" s="571"/>
      <c r="M29" s="571"/>
      <c r="N29" s="572" t="str">
        <f>IF(N6=0," ",SUM(N28,H29))</f>
        <v xml:space="preserve"> </v>
      </c>
      <c r="O29" s="573"/>
      <c r="P29" s="574" t="str">
        <f>IF(N6=0," ",SUM(P28,J29))</f>
        <v xml:space="preserve"> </v>
      </c>
      <c r="Q29" s="575"/>
      <c r="R29" s="575"/>
      <c r="S29" s="575"/>
      <c r="T29" s="572" t="str">
        <f>IF(T$6=0," ",SUM(T28,N29))</f>
        <v xml:space="preserve"> </v>
      </c>
      <c r="U29" s="573"/>
      <c r="V29" s="574" t="str">
        <f>IF(T$6=0," ",SUM(V28,P29))</f>
        <v xml:space="preserve"> </v>
      </c>
      <c r="W29" s="575"/>
      <c r="X29" s="575"/>
      <c r="Y29" s="575"/>
      <c r="Z29" s="572" t="str">
        <f>IF(Z$6=0," ",SUM(Z28,T29))</f>
        <v xml:space="preserve"> </v>
      </c>
      <c r="AA29" s="573"/>
      <c r="AB29" s="574" t="str">
        <f>IF(Z$6=0," ",SUM(AB28,V29))</f>
        <v xml:space="preserve"> </v>
      </c>
      <c r="AC29" s="575"/>
      <c r="AD29" s="575"/>
      <c r="AE29" s="576"/>
      <c r="AF29" s="119"/>
    </row>
    <row r="30" spans="1:32" ht="18.95" customHeight="1">
      <c r="A30" s="577"/>
      <c r="B30" s="581" t="s">
        <v>23</v>
      </c>
      <c r="C30" s="555"/>
      <c r="D30" s="555"/>
      <c r="E30" s="584"/>
      <c r="F30" s="557">
        <f>SUM(F10:G29)</f>
        <v>0</v>
      </c>
      <c r="G30" s="558"/>
      <c r="H30" s="588" t="s">
        <v>93</v>
      </c>
      <c r="I30" s="589"/>
      <c r="J30" s="558">
        <f>SUM(J28,J26,J24,J22,J20,J18,J16,J14,J12,J10)</f>
        <v>0</v>
      </c>
      <c r="K30" s="590"/>
      <c r="L30" s="590"/>
      <c r="M30" s="590"/>
      <c r="N30" s="588" t="s">
        <v>93</v>
      </c>
      <c r="O30" s="591"/>
      <c r="P30" s="598">
        <f>SUM(P28,P26,P24,P22,P20,P18,P16,P14,P12,P10)</f>
        <v>0</v>
      </c>
      <c r="Q30" s="590"/>
      <c r="R30" s="590"/>
      <c r="S30" s="590"/>
      <c r="T30" s="588" t="s">
        <v>93</v>
      </c>
      <c r="U30" s="591"/>
      <c r="V30" s="598">
        <f>SUM(V28,V26,V24,V22,V20,V18,V16,V14,V12,V10)</f>
        <v>0</v>
      </c>
      <c r="W30" s="590"/>
      <c r="X30" s="590"/>
      <c r="Y30" s="590"/>
      <c r="Z30" s="588" t="s">
        <v>93</v>
      </c>
      <c r="AA30" s="591"/>
      <c r="AB30" s="598">
        <f>SUM(AB28,AB26,AB24,AB22,AB20,AB18,AB16,AB14,AB12,AB10)</f>
        <v>0</v>
      </c>
      <c r="AC30" s="590"/>
      <c r="AD30" s="590"/>
      <c r="AE30" s="599"/>
      <c r="AF30" s="119"/>
    </row>
    <row r="31" spans="1:32" ht="18.95" customHeight="1" thickBot="1">
      <c r="A31" s="580"/>
      <c r="B31" s="582"/>
      <c r="C31" s="583"/>
      <c r="D31" s="583"/>
      <c r="E31" s="585"/>
      <c r="F31" s="586"/>
      <c r="G31" s="587"/>
      <c r="H31" s="600" t="s">
        <v>94</v>
      </c>
      <c r="I31" s="601"/>
      <c r="J31" s="574" t="str">
        <f>IF(H$6=0," ",SUM(J30))</f>
        <v xml:space="preserve"> </v>
      </c>
      <c r="K31" s="575"/>
      <c r="L31" s="575"/>
      <c r="M31" s="575"/>
      <c r="N31" s="600" t="s">
        <v>94</v>
      </c>
      <c r="O31" s="602"/>
      <c r="P31" s="574" t="str">
        <f>IF(N$6=0," ",SUM(P30,J31))</f>
        <v xml:space="preserve"> </v>
      </c>
      <c r="Q31" s="575"/>
      <c r="R31" s="575"/>
      <c r="S31" s="575"/>
      <c r="T31" s="600" t="s">
        <v>94</v>
      </c>
      <c r="U31" s="602"/>
      <c r="V31" s="574" t="str">
        <f>IF(T$6=0," ",SUM(V30,P31))</f>
        <v xml:space="preserve"> </v>
      </c>
      <c r="W31" s="575"/>
      <c r="X31" s="575"/>
      <c r="Y31" s="575"/>
      <c r="Z31" s="600" t="s">
        <v>94</v>
      </c>
      <c r="AA31" s="602"/>
      <c r="AB31" s="574" t="str">
        <f>IF(Z$6=0," ",SUM(AB30,V31))</f>
        <v xml:space="preserve"> </v>
      </c>
      <c r="AC31" s="575"/>
      <c r="AD31" s="575"/>
      <c r="AE31" s="576"/>
      <c r="AF31" s="119"/>
    </row>
    <row r="32" spans="1:32" ht="26.25" customHeight="1" thickBot="1">
      <c r="A32" s="129"/>
      <c r="B32" s="130"/>
      <c r="C32" s="131"/>
      <c r="D32" s="132"/>
      <c r="E32" s="131"/>
      <c r="F32" s="133"/>
      <c r="G32" s="131"/>
      <c r="H32" s="596" t="s">
        <v>95</v>
      </c>
      <c r="I32" s="592"/>
      <c r="J32" s="593" t="str">
        <f>IF(H$6=0," ",SUM(F30-J31))</f>
        <v xml:space="preserve"> </v>
      </c>
      <c r="K32" s="594"/>
      <c r="L32" s="594"/>
      <c r="M32" s="594"/>
      <c r="N32" s="583" t="s">
        <v>95</v>
      </c>
      <c r="O32" s="597"/>
      <c r="P32" s="593" t="str">
        <f>IF(N$6=0," ",SUM(F30-P31))</f>
        <v xml:space="preserve"> </v>
      </c>
      <c r="Q32" s="594"/>
      <c r="R32" s="594"/>
      <c r="S32" s="594"/>
      <c r="T32" s="583" t="s">
        <v>95</v>
      </c>
      <c r="U32" s="597"/>
      <c r="V32" s="593" t="str">
        <f>IF(T$6=0," ",SUM(F30-V31))</f>
        <v xml:space="preserve"> </v>
      </c>
      <c r="W32" s="594"/>
      <c r="X32" s="594"/>
      <c r="Y32" s="594"/>
      <c r="Z32" s="583" t="s">
        <v>95</v>
      </c>
      <c r="AA32" s="592"/>
      <c r="AB32" s="593" t="str">
        <f>IF(Z$6=0," ",SUM(F30-AB31))</f>
        <v xml:space="preserve"> </v>
      </c>
      <c r="AC32" s="594"/>
      <c r="AD32" s="594"/>
      <c r="AE32" s="595"/>
      <c r="AF32" s="119"/>
    </row>
    <row r="33" spans="1:7" ht="20.100000000000001" customHeight="1">
      <c r="A33" s="129"/>
      <c r="B33" s="119"/>
      <c r="C33" s="119"/>
      <c r="D33" s="132"/>
      <c r="E33" s="119"/>
      <c r="F33" s="119"/>
      <c r="G33" s="119"/>
    </row>
    <row r="34" spans="1:7" ht="20.100000000000001" customHeight="1">
      <c r="D34" s="134"/>
    </row>
  </sheetData>
  <sheetProtection sheet="1" selectLockedCells="1"/>
  <protectedRanges>
    <protectedRange sqref="H6:J6 L6 N6:P6 R6 T6:V6 X6 Z6:AB6 AD6" name="範囲2"/>
    <protectedRange sqref="H4:AE5 B10:E29 B32 H10:I10 H12:I12 H14:I14 H16:I16 H18:I18 H20:I20 H22:I22 H24:I24 H26:I26 H28:I28 N28:O28 N26:O26 N24:O24" name="範囲1"/>
    <protectedRange sqref="N10:O10 N14:O14 N12:O12 N16:O16 N18:O18 N20:O20 N22:O22 T10:U10 Z10:AA10 T12:U12 Z12:AA12 T14:U14 Z14:AA14 T16:U16 Z16:AA16 T18:U18 Z18:AA18 T20:U20 Z20:AA20 T22:U22 Z22:AA22 T24:U24 Z24:AA24 T26:U26 Z26:AA26 T28:U28 Z28:AA28" name="範囲3"/>
  </protectedRanges>
  <mergeCells count="296">
    <mergeCell ref="Z32:AA32"/>
    <mergeCell ref="AB32:AE32"/>
    <mergeCell ref="H32:I32"/>
    <mergeCell ref="J32:M32"/>
    <mergeCell ref="N32:O32"/>
    <mergeCell ref="P32:S32"/>
    <mergeCell ref="T32:U32"/>
    <mergeCell ref="V32:Y32"/>
    <mergeCell ref="P30:S30"/>
    <mergeCell ref="T30:U30"/>
    <mergeCell ref="V30:Y30"/>
    <mergeCell ref="Z30:AA30"/>
    <mergeCell ref="AB30:AE30"/>
    <mergeCell ref="H31:I31"/>
    <mergeCell ref="J31:M31"/>
    <mergeCell ref="N31:O31"/>
    <mergeCell ref="P31:S31"/>
    <mergeCell ref="T31:U31"/>
    <mergeCell ref="V31:Y31"/>
    <mergeCell ref="Z31:AA31"/>
    <mergeCell ref="AB31:AE31"/>
    <mergeCell ref="A30:A31"/>
    <mergeCell ref="B30:B31"/>
    <mergeCell ref="C30:C31"/>
    <mergeCell ref="D30:D31"/>
    <mergeCell ref="E30:E31"/>
    <mergeCell ref="F30:G31"/>
    <mergeCell ref="H30:I30"/>
    <mergeCell ref="J30:M30"/>
    <mergeCell ref="N30:O30"/>
    <mergeCell ref="P28:S28"/>
    <mergeCell ref="T28:U28"/>
    <mergeCell ref="V28:Y28"/>
    <mergeCell ref="Z28:AA28"/>
    <mergeCell ref="AB28:AE28"/>
    <mergeCell ref="H29:I29"/>
    <mergeCell ref="J29:M29"/>
    <mergeCell ref="N29:O29"/>
    <mergeCell ref="P29:S29"/>
    <mergeCell ref="T29:U29"/>
    <mergeCell ref="V29:Y29"/>
    <mergeCell ref="Z29:AA29"/>
    <mergeCell ref="AB29:AE29"/>
    <mergeCell ref="A28:A29"/>
    <mergeCell ref="B28:B29"/>
    <mergeCell ref="C28:C29"/>
    <mergeCell ref="D28:D29"/>
    <mergeCell ref="E28:E29"/>
    <mergeCell ref="F28:G29"/>
    <mergeCell ref="H28:I28"/>
    <mergeCell ref="J28:M28"/>
    <mergeCell ref="N28:O28"/>
    <mergeCell ref="P26:S26"/>
    <mergeCell ref="T26:U26"/>
    <mergeCell ref="V26:Y26"/>
    <mergeCell ref="Z26:AA26"/>
    <mergeCell ref="AB26:AE26"/>
    <mergeCell ref="H27:I27"/>
    <mergeCell ref="J27:M27"/>
    <mergeCell ref="N27:O27"/>
    <mergeCell ref="P27:S27"/>
    <mergeCell ref="T27:U27"/>
    <mergeCell ref="V27:Y27"/>
    <mergeCell ref="Z27:AA27"/>
    <mergeCell ref="AB27:AE27"/>
    <mergeCell ref="A26:A27"/>
    <mergeCell ref="B26:B27"/>
    <mergeCell ref="C26:C27"/>
    <mergeCell ref="D26:D27"/>
    <mergeCell ref="E26:E27"/>
    <mergeCell ref="F26:G27"/>
    <mergeCell ref="H26:I26"/>
    <mergeCell ref="J26:M26"/>
    <mergeCell ref="N26:O26"/>
    <mergeCell ref="P24:S24"/>
    <mergeCell ref="T24:U24"/>
    <mergeCell ref="V24:Y24"/>
    <mergeCell ref="Z24:AA24"/>
    <mergeCell ref="AB24:AE24"/>
    <mergeCell ref="H25:I25"/>
    <mergeCell ref="J25:M25"/>
    <mergeCell ref="N25:O25"/>
    <mergeCell ref="P25:S25"/>
    <mergeCell ref="T25:U25"/>
    <mergeCell ref="V25:Y25"/>
    <mergeCell ref="Z25:AA25"/>
    <mergeCell ref="AB25:AE25"/>
    <mergeCell ref="A24:A25"/>
    <mergeCell ref="B24:B25"/>
    <mergeCell ref="C24:C25"/>
    <mergeCell ref="D24:D25"/>
    <mergeCell ref="E24:E25"/>
    <mergeCell ref="F24:G25"/>
    <mergeCell ref="H24:I24"/>
    <mergeCell ref="J24:M24"/>
    <mergeCell ref="N24:O24"/>
    <mergeCell ref="P22:S22"/>
    <mergeCell ref="T22:U22"/>
    <mergeCell ref="V22:Y22"/>
    <mergeCell ref="Z22:AA22"/>
    <mergeCell ref="AB22:AE22"/>
    <mergeCell ref="H23:I23"/>
    <mergeCell ref="J23:M23"/>
    <mergeCell ref="N23:O23"/>
    <mergeCell ref="P23:S23"/>
    <mergeCell ref="T23:U23"/>
    <mergeCell ref="V23:Y23"/>
    <mergeCell ref="Z23:AA23"/>
    <mergeCell ref="AB23:AE23"/>
    <mergeCell ref="A22:A23"/>
    <mergeCell ref="B22:B23"/>
    <mergeCell ref="C22:C23"/>
    <mergeCell ref="D22:D23"/>
    <mergeCell ref="E22:E23"/>
    <mergeCell ref="F22:G23"/>
    <mergeCell ref="H22:I22"/>
    <mergeCell ref="J22:M22"/>
    <mergeCell ref="N22:O22"/>
    <mergeCell ref="P20:S20"/>
    <mergeCell ref="T20:U20"/>
    <mergeCell ref="V20:Y20"/>
    <mergeCell ref="Z20:AA20"/>
    <mergeCell ref="AB20:AE20"/>
    <mergeCell ref="H21:I21"/>
    <mergeCell ref="J21:M21"/>
    <mergeCell ref="N21:O21"/>
    <mergeCell ref="P21:S21"/>
    <mergeCell ref="T21:U21"/>
    <mergeCell ref="V21:Y21"/>
    <mergeCell ref="Z21:AA21"/>
    <mergeCell ref="AB21:AE21"/>
    <mergeCell ref="A20:A21"/>
    <mergeCell ref="B20:B21"/>
    <mergeCell ref="C20:C21"/>
    <mergeCell ref="D20:D21"/>
    <mergeCell ref="E20:E21"/>
    <mergeCell ref="F20:G21"/>
    <mergeCell ref="H20:I20"/>
    <mergeCell ref="J20:M20"/>
    <mergeCell ref="N20:O20"/>
    <mergeCell ref="P18:S18"/>
    <mergeCell ref="T18:U18"/>
    <mergeCell ref="V18:Y18"/>
    <mergeCell ref="Z18:AA18"/>
    <mergeCell ref="AB18:AE18"/>
    <mergeCell ref="H19:I19"/>
    <mergeCell ref="J19:M19"/>
    <mergeCell ref="N19:O19"/>
    <mergeCell ref="P19:S19"/>
    <mergeCell ref="T19:U19"/>
    <mergeCell ref="V19:Y19"/>
    <mergeCell ref="Z19:AA19"/>
    <mergeCell ref="AB19:AE19"/>
    <mergeCell ref="A18:A19"/>
    <mergeCell ref="B18:B19"/>
    <mergeCell ref="C18:C19"/>
    <mergeCell ref="D18:D19"/>
    <mergeCell ref="E18:E19"/>
    <mergeCell ref="F18:G19"/>
    <mergeCell ref="H18:I18"/>
    <mergeCell ref="J18:M18"/>
    <mergeCell ref="N18:O18"/>
    <mergeCell ref="P16:S16"/>
    <mergeCell ref="T16:U16"/>
    <mergeCell ref="V16:Y16"/>
    <mergeCell ref="Z16:AA16"/>
    <mergeCell ref="AB16:AE16"/>
    <mergeCell ref="H17:I17"/>
    <mergeCell ref="J17:M17"/>
    <mergeCell ref="N17:O17"/>
    <mergeCell ref="P17:S17"/>
    <mergeCell ref="T17:U17"/>
    <mergeCell ref="V17:Y17"/>
    <mergeCell ref="Z17:AA17"/>
    <mergeCell ref="AB17:AE17"/>
    <mergeCell ref="A16:A17"/>
    <mergeCell ref="B16:B17"/>
    <mergeCell ref="C16:C17"/>
    <mergeCell ref="D16:D17"/>
    <mergeCell ref="E16:E17"/>
    <mergeCell ref="F16:G17"/>
    <mergeCell ref="H16:I16"/>
    <mergeCell ref="J16:M16"/>
    <mergeCell ref="N16:O16"/>
    <mergeCell ref="P14:S14"/>
    <mergeCell ref="T14:U14"/>
    <mergeCell ref="V14:Y14"/>
    <mergeCell ref="Z14:AA14"/>
    <mergeCell ref="AB14:AE14"/>
    <mergeCell ref="H15:I15"/>
    <mergeCell ref="J15:M15"/>
    <mergeCell ref="N15:O15"/>
    <mergeCell ref="P15:S15"/>
    <mergeCell ref="T15:U15"/>
    <mergeCell ref="V15:Y15"/>
    <mergeCell ref="Z15:AA15"/>
    <mergeCell ref="AB15:AE15"/>
    <mergeCell ref="A14:A15"/>
    <mergeCell ref="B14:B15"/>
    <mergeCell ref="C14:C15"/>
    <mergeCell ref="D14:D15"/>
    <mergeCell ref="E14:E15"/>
    <mergeCell ref="F14:G15"/>
    <mergeCell ref="H14:I14"/>
    <mergeCell ref="J14:M14"/>
    <mergeCell ref="N14:O14"/>
    <mergeCell ref="P12:S12"/>
    <mergeCell ref="T12:U12"/>
    <mergeCell ref="V12:Y12"/>
    <mergeCell ref="Z12:AA12"/>
    <mergeCell ref="AB12:AE12"/>
    <mergeCell ref="H13:I13"/>
    <mergeCell ref="J13:M13"/>
    <mergeCell ref="N13:O13"/>
    <mergeCell ref="P13:S13"/>
    <mergeCell ref="T13:U13"/>
    <mergeCell ref="V13:Y13"/>
    <mergeCell ref="Z13:AA13"/>
    <mergeCell ref="AB13:AE13"/>
    <mergeCell ref="A12:A13"/>
    <mergeCell ref="B12:B13"/>
    <mergeCell ref="C12:C13"/>
    <mergeCell ref="D12:D13"/>
    <mergeCell ref="E12:E13"/>
    <mergeCell ref="F12:G13"/>
    <mergeCell ref="H12:I12"/>
    <mergeCell ref="J12:M12"/>
    <mergeCell ref="N12:O12"/>
    <mergeCell ref="P10:S10"/>
    <mergeCell ref="T10:U10"/>
    <mergeCell ref="V10:Y10"/>
    <mergeCell ref="Z10:AA10"/>
    <mergeCell ref="AB10:AE10"/>
    <mergeCell ref="H11:I11"/>
    <mergeCell ref="J11:M11"/>
    <mergeCell ref="N11:O11"/>
    <mergeCell ref="P11:S11"/>
    <mergeCell ref="T11:U11"/>
    <mergeCell ref="V11:Y11"/>
    <mergeCell ref="Z11:AA11"/>
    <mergeCell ref="AB11:AE11"/>
    <mergeCell ref="A10:A11"/>
    <mergeCell ref="B10:B11"/>
    <mergeCell ref="C10:C11"/>
    <mergeCell ref="D10:D11"/>
    <mergeCell ref="E10:E11"/>
    <mergeCell ref="F10:G11"/>
    <mergeCell ref="H10:I10"/>
    <mergeCell ref="J10:M10"/>
    <mergeCell ref="N10:O10"/>
    <mergeCell ref="A8:B9"/>
    <mergeCell ref="C8:C9"/>
    <mergeCell ref="D8:D9"/>
    <mergeCell ref="E8:E9"/>
    <mergeCell ref="F8:G9"/>
    <mergeCell ref="H8:M8"/>
    <mergeCell ref="N8:S8"/>
    <mergeCell ref="T8:Y8"/>
    <mergeCell ref="Z8:AE8"/>
    <mergeCell ref="H9:M9"/>
    <mergeCell ref="N9:S9"/>
    <mergeCell ref="T9:Y9"/>
    <mergeCell ref="Z9:AE9"/>
    <mergeCell ref="A6:G7"/>
    <mergeCell ref="H6:J6"/>
    <mergeCell ref="N6:P6"/>
    <mergeCell ref="T6:V6"/>
    <mergeCell ref="Z6:AB6"/>
    <mergeCell ref="H7:I7"/>
    <mergeCell ref="J7:M7"/>
    <mergeCell ref="N7:O7"/>
    <mergeCell ref="P7:S7"/>
    <mergeCell ref="T7:U7"/>
    <mergeCell ref="V7:Y7"/>
    <mergeCell ref="Z7:AA7"/>
    <mergeCell ref="AB7:AE7"/>
    <mergeCell ref="T1:W1"/>
    <mergeCell ref="X1:AE1"/>
    <mergeCell ref="A3:E4"/>
    <mergeCell ref="G3:G5"/>
    <mergeCell ref="H3:J3"/>
    <mergeCell ref="K3:M3"/>
    <mergeCell ref="N3:P3"/>
    <mergeCell ref="Q3:S3"/>
    <mergeCell ref="T3:V3"/>
    <mergeCell ref="W3:Y3"/>
    <mergeCell ref="Z3:AB3"/>
    <mergeCell ref="AC3:AE3"/>
    <mergeCell ref="H4:J5"/>
    <mergeCell ref="K4:M5"/>
    <mergeCell ref="N4:P5"/>
    <mergeCell ref="Q4:S5"/>
    <mergeCell ref="T4:V5"/>
    <mergeCell ref="W4:Y5"/>
    <mergeCell ref="Z4:AB5"/>
    <mergeCell ref="AC4:AE5"/>
  </mergeCells>
  <phoneticPr fontId="2"/>
  <printOptions horizontalCentered="1"/>
  <pageMargins left="0.11811023622047245" right="0.11811023622047245" top="0.51181102362204722" bottom="0" header="0.31496062992125984" footer="0.23622047244094491"/>
  <pageSetup paperSize="9" orientation="landscape" r:id="rId1"/>
  <headerFooter alignWithMargins="0">
    <oddHeader>&amp;C&amp;"ＭＳ Ｐゴシック,太字"&amp;12内　訳　明　細　書　兼　検　収　調　書&amp;R　&amp;U　　　　　　　　　　　　　　
　　　　　　　　　　　&amp;U　　　　　　　　　</oddHeader>
    <oddFooter>&amp;L&amp;U№&amp;P/&amp;Nページ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54196-B553-451A-8A9F-0F4399396A11}">
  <sheetPr codeName="Sheet7"/>
  <dimension ref="A1:AM128"/>
  <sheetViews>
    <sheetView showZeros="0" view="pageBreakPreview" zoomScaleNormal="50" zoomScaleSheetLayoutView="100" workbookViewId="0">
      <selection activeCell="B4" sqref="B4:F5"/>
    </sheetView>
  </sheetViews>
  <sheetFormatPr defaultColWidth="3.75" defaultRowHeight="25.5" customHeight="1"/>
  <cols>
    <col min="1" max="1" width="2.875" style="173" customWidth="1"/>
    <col min="2" max="3" width="3.75" style="173"/>
    <col min="4" max="4" width="4.625" style="173" customWidth="1"/>
    <col min="5" max="5" width="3.75" style="173"/>
    <col min="6" max="6" width="6.25" style="173" customWidth="1"/>
    <col min="7" max="7" width="5.75" style="173" customWidth="1"/>
    <col min="8" max="38" width="3.625" style="173" customWidth="1"/>
    <col min="39" max="39" width="7" style="173" customWidth="1"/>
    <col min="40" max="16384" width="3.75" style="173"/>
  </cols>
  <sheetData>
    <row r="1" spans="1:39" ht="27.75" customHeight="1" thickBot="1">
      <c r="B1" s="202"/>
      <c r="C1" s="202"/>
      <c r="D1" s="203"/>
      <c r="E1" s="204"/>
      <c r="F1" s="203"/>
      <c r="G1" s="204"/>
      <c r="H1" s="204"/>
      <c r="I1" s="204"/>
      <c r="J1" s="204"/>
      <c r="K1" s="205"/>
      <c r="L1" s="206"/>
      <c r="M1" s="207"/>
      <c r="N1" s="207"/>
      <c r="O1" s="613"/>
      <c r="P1" s="613"/>
      <c r="Q1" s="613"/>
      <c r="R1" s="208" t="s">
        <v>27</v>
      </c>
      <c r="S1" s="236"/>
      <c r="T1" s="612" t="s">
        <v>103</v>
      </c>
      <c r="U1" s="612"/>
      <c r="V1" s="612"/>
      <c r="W1" s="612"/>
      <c r="X1" s="209"/>
      <c r="Y1" s="207"/>
      <c r="Z1" s="206"/>
      <c r="AA1" s="206"/>
      <c r="AB1" s="206"/>
      <c r="AC1" s="206"/>
      <c r="AD1" s="206"/>
      <c r="AE1" s="206"/>
      <c r="AF1" s="611" t="s">
        <v>1</v>
      </c>
      <c r="AG1" s="611"/>
      <c r="AH1" s="611"/>
      <c r="AI1" s="603">
        <f>鑑部!AI7</f>
        <v>0</v>
      </c>
      <c r="AJ1" s="603"/>
      <c r="AK1" s="603"/>
      <c r="AL1" s="603"/>
      <c r="AM1" s="603"/>
    </row>
    <row r="2" spans="1:39" ht="9" customHeight="1">
      <c r="A2" s="138"/>
    </row>
    <row r="3" spans="1:39" ht="25.5" customHeight="1">
      <c r="A3" s="604" t="s">
        <v>102</v>
      </c>
      <c r="B3" s="605"/>
      <c r="C3" s="605"/>
      <c r="D3" s="605"/>
      <c r="E3" s="605"/>
      <c r="F3" s="606"/>
      <c r="G3" s="186" t="s">
        <v>46</v>
      </c>
      <c r="H3" s="210">
        <v>1</v>
      </c>
      <c r="I3" s="211">
        <v>2</v>
      </c>
      <c r="J3" s="211">
        <v>3</v>
      </c>
      <c r="K3" s="211">
        <v>4</v>
      </c>
      <c r="L3" s="211">
        <v>5</v>
      </c>
      <c r="M3" s="211">
        <v>6</v>
      </c>
      <c r="N3" s="211">
        <v>7</v>
      </c>
      <c r="O3" s="211">
        <v>8</v>
      </c>
      <c r="P3" s="199">
        <v>9</v>
      </c>
      <c r="Q3" s="211">
        <v>10</v>
      </c>
      <c r="R3" s="212">
        <v>11</v>
      </c>
      <c r="S3" s="212">
        <v>12</v>
      </c>
      <c r="T3" s="199">
        <v>13</v>
      </c>
      <c r="U3" s="211">
        <v>14</v>
      </c>
      <c r="V3" s="199">
        <v>15</v>
      </c>
      <c r="W3" s="211">
        <v>16</v>
      </c>
      <c r="X3" s="199">
        <v>17</v>
      </c>
      <c r="Y3" s="211">
        <v>18</v>
      </c>
      <c r="Z3" s="199">
        <v>19</v>
      </c>
      <c r="AA3" s="211">
        <v>20</v>
      </c>
      <c r="AB3" s="199">
        <v>21</v>
      </c>
      <c r="AC3" s="211">
        <v>22</v>
      </c>
      <c r="AD3" s="199">
        <v>23</v>
      </c>
      <c r="AE3" s="211">
        <v>24</v>
      </c>
      <c r="AF3" s="199">
        <v>25</v>
      </c>
      <c r="AG3" s="211">
        <v>26</v>
      </c>
      <c r="AH3" s="199">
        <v>27</v>
      </c>
      <c r="AI3" s="211">
        <v>28</v>
      </c>
      <c r="AJ3" s="199">
        <v>29</v>
      </c>
      <c r="AK3" s="211">
        <v>30</v>
      </c>
      <c r="AL3" s="185">
        <v>31</v>
      </c>
      <c r="AM3" s="186" t="s">
        <v>10</v>
      </c>
    </row>
    <row r="4" spans="1:39" ht="20.100000000000001" customHeight="1">
      <c r="A4" s="455">
        <v>1</v>
      </c>
      <c r="B4" s="607"/>
      <c r="C4" s="607"/>
      <c r="D4" s="607"/>
      <c r="E4" s="607"/>
      <c r="F4" s="608"/>
      <c r="G4" s="213" t="s">
        <v>44</v>
      </c>
      <c r="H4" s="214"/>
      <c r="I4" s="215"/>
      <c r="J4" s="215"/>
      <c r="K4" s="215"/>
      <c r="L4" s="215"/>
      <c r="M4" s="215"/>
      <c r="N4" s="215"/>
      <c r="O4" s="215"/>
      <c r="P4" s="216"/>
      <c r="Q4" s="215"/>
      <c r="R4" s="217"/>
      <c r="S4" s="217"/>
      <c r="T4" s="216"/>
      <c r="U4" s="215"/>
      <c r="V4" s="216"/>
      <c r="W4" s="215"/>
      <c r="X4" s="216"/>
      <c r="Y4" s="215"/>
      <c r="Z4" s="216"/>
      <c r="AA4" s="215"/>
      <c r="AB4" s="216"/>
      <c r="AC4" s="215"/>
      <c r="AD4" s="216"/>
      <c r="AE4" s="215"/>
      <c r="AF4" s="216"/>
      <c r="AG4" s="215"/>
      <c r="AH4" s="216"/>
      <c r="AI4" s="215"/>
      <c r="AJ4" s="216"/>
      <c r="AK4" s="215"/>
      <c r="AL4" s="218"/>
      <c r="AM4" s="227">
        <f>SUM(H4:AL4)</f>
        <v>0</v>
      </c>
    </row>
    <row r="5" spans="1:39" ht="20.100000000000001" customHeight="1">
      <c r="A5" s="455"/>
      <c r="B5" s="609"/>
      <c r="C5" s="609"/>
      <c r="D5" s="609"/>
      <c r="E5" s="609"/>
      <c r="F5" s="610"/>
      <c r="G5" s="219" t="s">
        <v>45</v>
      </c>
      <c r="H5" s="220"/>
      <c r="I5" s="221"/>
      <c r="J5" s="221"/>
      <c r="K5" s="221"/>
      <c r="L5" s="221"/>
      <c r="M5" s="221"/>
      <c r="N5" s="221"/>
      <c r="O5" s="221"/>
      <c r="P5" s="177"/>
      <c r="Q5" s="221"/>
      <c r="R5" s="222"/>
      <c r="S5" s="222"/>
      <c r="T5" s="177"/>
      <c r="U5" s="221"/>
      <c r="V5" s="177"/>
      <c r="W5" s="221"/>
      <c r="X5" s="177"/>
      <c r="Y5" s="221"/>
      <c r="Z5" s="177"/>
      <c r="AA5" s="221"/>
      <c r="AB5" s="177"/>
      <c r="AC5" s="221"/>
      <c r="AD5" s="177"/>
      <c r="AE5" s="221"/>
      <c r="AF5" s="177"/>
      <c r="AG5" s="221"/>
      <c r="AH5" s="177"/>
      <c r="AI5" s="221"/>
      <c r="AJ5" s="177"/>
      <c r="AK5" s="221"/>
      <c r="AL5" s="223"/>
      <c r="AM5" s="228">
        <f>SUM(H5:AL5)</f>
        <v>0</v>
      </c>
    </row>
    <row r="6" spans="1:39" ht="20.100000000000001" customHeight="1">
      <c r="A6" s="455">
        <v>2</v>
      </c>
      <c r="B6" s="607"/>
      <c r="C6" s="607"/>
      <c r="D6" s="607"/>
      <c r="E6" s="607"/>
      <c r="F6" s="608"/>
      <c r="G6" s="213" t="s">
        <v>44</v>
      </c>
      <c r="H6" s="214"/>
      <c r="I6" s="215"/>
      <c r="J6" s="215"/>
      <c r="K6" s="215"/>
      <c r="L6" s="215"/>
      <c r="M6" s="215"/>
      <c r="N6" s="215"/>
      <c r="O6" s="215"/>
      <c r="P6" s="216"/>
      <c r="Q6" s="215"/>
      <c r="R6" s="217"/>
      <c r="S6" s="217"/>
      <c r="T6" s="216"/>
      <c r="U6" s="215"/>
      <c r="V6" s="216"/>
      <c r="W6" s="215"/>
      <c r="X6" s="216"/>
      <c r="Y6" s="215"/>
      <c r="Z6" s="216"/>
      <c r="AA6" s="215"/>
      <c r="AB6" s="216"/>
      <c r="AC6" s="215"/>
      <c r="AD6" s="216"/>
      <c r="AE6" s="215"/>
      <c r="AF6" s="216"/>
      <c r="AG6" s="215"/>
      <c r="AH6" s="216"/>
      <c r="AI6" s="215"/>
      <c r="AJ6" s="216"/>
      <c r="AK6" s="215"/>
      <c r="AL6" s="218"/>
      <c r="AM6" s="227">
        <f t="shared" ref="AM6:AM29" si="0">SUM(H6:AL6)</f>
        <v>0</v>
      </c>
    </row>
    <row r="7" spans="1:39" ht="20.100000000000001" customHeight="1">
      <c r="A7" s="455"/>
      <c r="B7" s="609"/>
      <c r="C7" s="609"/>
      <c r="D7" s="609"/>
      <c r="E7" s="609"/>
      <c r="F7" s="610"/>
      <c r="G7" s="219" t="s">
        <v>45</v>
      </c>
      <c r="H7" s="220"/>
      <c r="I7" s="221"/>
      <c r="J7" s="221"/>
      <c r="K7" s="221"/>
      <c r="L7" s="221"/>
      <c r="M7" s="221"/>
      <c r="N7" s="221"/>
      <c r="O7" s="221"/>
      <c r="P7" s="177"/>
      <c r="Q7" s="221"/>
      <c r="R7" s="222"/>
      <c r="S7" s="222"/>
      <c r="T7" s="177"/>
      <c r="U7" s="221"/>
      <c r="V7" s="177"/>
      <c r="W7" s="221"/>
      <c r="X7" s="177"/>
      <c r="Y7" s="221"/>
      <c r="Z7" s="177"/>
      <c r="AA7" s="221"/>
      <c r="AB7" s="177"/>
      <c r="AC7" s="221"/>
      <c r="AD7" s="177"/>
      <c r="AE7" s="221"/>
      <c r="AF7" s="177"/>
      <c r="AG7" s="221"/>
      <c r="AH7" s="177"/>
      <c r="AI7" s="221"/>
      <c r="AJ7" s="177"/>
      <c r="AK7" s="221"/>
      <c r="AL7" s="223"/>
      <c r="AM7" s="228">
        <f t="shared" si="0"/>
        <v>0</v>
      </c>
    </row>
    <row r="8" spans="1:39" ht="20.100000000000001" customHeight="1">
      <c r="A8" s="455">
        <v>3</v>
      </c>
      <c r="B8" s="607"/>
      <c r="C8" s="607"/>
      <c r="D8" s="607"/>
      <c r="E8" s="607"/>
      <c r="F8" s="608"/>
      <c r="G8" s="213" t="s">
        <v>44</v>
      </c>
      <c r="H8" s="214"/>
      <c r="I8" s="215"/>
      <c r="J8" s="215"/>
      <c r="K8" s="215"/>
      <c r="L8" s="215"/>
      <c r="M8" s="215"/>
      <c r="N8" s="215"/>
      <c r="O8" s="215"/>
      <c r="P8" s="216"/>
      <c r="Q8" s="215"/>
      <c r="R8" s="217"/>
      <c r="S8" s="217"/>
      <c r="T8" s="216"/>
      <c r="U8" s="215"/>
      <c r="V8" s="216"/>
      <c r="W8" s="215"/>
      <c r="X8" s="216"/>
      <c r="Y8" s="215"/>
      <c r="Z8" s="216"/>
      <c r="AA8" s="215"/>
      <c r="AB8" s="216"/>
      <c r="AC8" s="215"/>
      <c r="AD8" s="216"/>
      <c r="AE8" s="215"/>
      <c r="AF8" s="216"/>
      <c r="AG8" s="215"/>
      <c r="AH8" s="216"/>
      <c r="AI8" s="215"/>
      <c r="AJ8" s="216"/>
      <c r="AK8" s="215"/>
      <c r="AL8" s="218"/>
      <c r="AM8" s="227">
        <f t="shared" si="0"/>
        <v>0</v>
      </c>
    </row>
    <row r="9" spans="1:39" ht="20.100000000000001" customHeight="1">
      <c r="A9" s="455"/>
      <c r="B9" s="609"/>
      <c r="C9" s="609"/>
      <c r="D9" s="609"/>
      <c r="E9" s="609"/>
      <c r="F9" s="610"/>
      <c r="G9" s="219" t="s">
        <v>45</v>
      </c>
      <c r="H9" s="220"/>
      <c r="I9" s="221"/>
      <c r="J9" s="221"/>
      <c r="K9" s="221"/>
      <c r="L9" s="221"/>
      <c r="M9" s="221"/>
      <c r="N9" s="221"/>
      <c r="O9" s="221"/>
      <c r="P9" s="177"/>
      <c r="Q9" s="221"/>
      <c r="R9" s="222"/>
      <c r="S9" s="222"/>
      <c r="T9" s="177"/>
      <c r="U9" s="221"/>
      <c r="V9" s="177"/>
      <c r="W9" s="221"/>
      <c r="X9" s="177"/>
      <c r="Y9" s="221"/>
      <c r="Z9" s="177"/>
      <c r="AA9" s="221"/>
      <c r="AB9" s="177"/>
      <c r="AC9" s="221"/>
      <c r="AD9" s="177"/>
      <c r="AE9" s="221"/>
      <c r="AF9" s="177"/>
      <c r="AG9" s="221"/>
      <c r="AH9" s="177"/>
      <c r="AI9" s="221"/>
      <c r="AJ9" s="177"/>
      <c r="AK9" s="221"/>
      <c r="AL9" s="223"/>
      <c r="AM9" s="228">
        <f t="shared" si="0"/>
        <v>0</v>
      </c>
    </row>
    <row r="10" spans="1:39" ht="20.100000000000001" customHeight="1">
      <c r="A10" s="455">
        <v>4</v>
      </c>
      <c r="B10" s="607"/>
      <c r="C10" s="607"/>
      <c r="D10" s="607"/>
      <c r="E10" s="607"/>
      <c r="F10" s="608"/>
      <c r="G10" s="213" t="s">
        <v>44</v>
      </c>
      <c r="H10" s="214"/>
      <c r="I10" s="215"/>
      <c r="J10" s="215"/>
      <c r="K10" s="215"/>
      <c r="L10" s="215"/>
      <c r="M10" s="215"/>
      <c r="N10" s="215"/>
      <c r="O10" s="215"/>
      <c r="P10" s="216"/>
      <c r="Q10" s="215"/>
      <c r="R10" s="217"/>
      <c r="S10" s="217"/>
      <c r="T10" s="216"/>
      <c r="U10" s="215"/>
      <c r="V10" s="216"/>
      <c r="W10" s="215"/>
      <c r="X10" s="216"/>
      <c r="Y10" s="215"/>
      <c r="Z10" s="216"/>
      <c r="AA10" s="215"/>
      <c r="AB10" s="216"/>
      <c r="AC10" s="215"/>
      <c r="AD10" s="216"/>
      <c r="AE10" s="215"/>
      <c r="AF10" s="216"/>
      <c r="AG10" s="215"/>
      <c r="AH10" s="216"/>
      <c r="AI10" s="215"/>
      <c r="AJ10" s="216"/>
      <c r="AK10" s="215"/>
      <c r="AL10" s="218"/>
      <c r="AM10" s="227">
        <f t="shared" si="0"/>
        <v>0</v>
      </c>
    </row>
    <row r="11" spans="1:39" ht="20.100000000000001" customHeight="1">
      <c r="A11" s="455"/>
      <c r="B11" s="609"/>
      <c r="C11" s="609"/>
      <c r="D11" s="609"/>
      <c r="E11" s="609"/>
      <c r="F11" s="610"/>
      <c r="G11" s="219" t="s">
        <v>45</v>
      </c>
      <c r="H11" s="220"/>
      <c r="I11" s="221"/>
      <c r="J11" s="221"/>
      <c r="K11" s="221"/>
      <c r="L11" s="221"/>
      <c r="M11" s="221"/>
      <c r="N11" s="221"/>
      <c r="O11" s="221"/>
      <c r="P11" s="177"/>
      <c r="Q11" s="221"/>
      <c r="R11" s="222"/>
      <c r="S11" s="222"/>
      <c r="T11" s="177"/>
      <c r="U11" s="221"/>
      <c r="V11" s="177"/>
      <c r="W11" s="221"/>
      <c r="X11" s="177"/>
      <c r="Y11" s="221"/>
      <c r="Z11" s="177"/>
      <c r="AA11" s="221"/>
      <c r="AB11" s="177"/>
      <c r="AC11" s="221"/>
      <c r="AD11" s="177"/>
      <c r="AE11" s="221"/>
      <c r="AF11" s="177"/>
      <c r="AG11" s="221"/>
      <c r="AH11" s="177"/>
      <c r="AI11" s="221"/>
      <c r="AJ11" s="177"/>
      <c r="AK11" s="221"/>
      <c r="AL11" s="223"/>
      <c r="AM11" s="228">
        <f t="shared" si="0"/>
        <v>0</v>
      </c>
    </row>
    <row r="12" spans="1:39" ht="20.100000000000001" customHeight="1">
      <c r="A12" s="455">
        <v>5</v>
      </c>
      <c r="B12" s="607"/>
      <c r="C12" s="607"/>
      <c r="D12" s="607"/>
      <c r="E12" s="607"/>
      <c r="F12" s="608"/>
      <c r="G12" s="213" t="s">
        <v>44</v>
      </c>
      <c r="H12" s="214"/>
      <c r="I12" s="215"/>
      <c r="J12" s="215"/>
      <c r="K12" s="215"/>
      <c r="L12" s="215"/>
      <c r="M12" s="215"/>
      <c r="N12" s="215"/>
      <c r="O12" s="215"/>
      <c r="P12" s="216"/>
      <c r="Q12" s="215"/>
      <c r="R12" s="217"/>
      <c r="S12" s="217"/>
      <c r="T12" s="216"/>
      <c r="U12" s="215"/>
      <c r="V12" s="216"/>
      <c r="W12" s="215"/>
      <c r="X12" s="216"/>
      <c r="Y12" s="215"/>
      <c r="Z12" s="216"/>
      <c r="AA12" s="215"/>
      <c r="AB12" s="216"/>
      <c r="AC12" s="215"/>
      <c r="AD12" s="216"/>
      <c r="AE12" s="215"/>
      <c r="AF12" s="216"/>
      <c r="AG12" s="215"/>
      <c r="AH12" s="216"/>
      <c r="AI12" s="215"/>
      <c r="AJ12" s="216"/>
      <c r="AK12" s="215"/>
      <c r="AL12" s="218"/>
      <c r="AM12" s="227">
        <f t="shared" si="0"/>
        <v>0</v>
      </c>
    </row>
    <row r="13" spans="1:39" ht="20.100000000000001" customHeight="1">
      <c r="A13" s="455"/>
      <c r="B13" s="618"/>
      <c r="C13" s="618"/>
      <c r="D13" s="618"/>
      <c r="E13" s="618"/>
      <c r="F13" s="619"/>
      <c r="G13" s="219" t="s">
        <v>45</v>
      </c>
      <c r="H13" s="220"/>
      <c r="I13" s="221"/>
      <c r="J13" s="221"/>
      <c r="K13" s="221"/>
      <c r="L13" s="221"/>
      <c r="M13" s="221"/>
      <c r="N13" s="221"/>
      <c r="O13" s="221"/>
      <c r="P13" s="177"/>
      <c r="Q13" s="221"/>
      <c r="R13" s="222"/>
      <c r="S13" s="222"/>
      <c r="T13" s="177"/>
      <c r="U13" s="221"/>
      <c r="V13" s="177"/>
      <c r="W13" s="221"/>
      <c r="X13" s="177"/>
      <c r="Y13" s="221"/>
      <c r="Z13" s="177"/>
      <c r="AA13" s="221"/>
      <c r="AB13" s="177"/>
      <c r="AC13" s="221"/>
      <c r="AD13" s="177"/>
      <c r="AE13" s="221"/>
      <c r="AF13" s="177"/>
      <c r="AG13" s="221"/>
      <c r="AH13" s="177"/>
      <c r="AI13" s="221"/>
      <c r="AJ13" s="177"/>
      <c r="AK13" s="221"/>
      <c r="AL13" s="223"/>
      <c r="AM13" s="228">
        <f t="shared" si="0"/>
        <v>0</v>
      </c>
    </row>
    <row r="14" spans="1:39" ht="20.100000000000001" customHeight="1">
      <c r="A14" s="455">
        <v>6</v>
      </c>
      <c r="B14" s="607"/>
      <c r="C14" s="607"/>
      <c r="D14" s="607"/>
      <c r="E14" s="607"/>
      <c r="F14" s="608"/>
      <c r="G14" s="213" t="s">
        <v>44</v>
      </c>
      <c r="H14" s="214"/>
      <c r="I14" s="215"/>
      <c r="J14" s="215"/>
      <c r="K14" s="215"/>
      <c r="L14" s="215"/>
      <c r="M14" s="215"/>
      <c r="N14" s="215"/>
      <c r="O14" s="215"/>
      <c r="P14" s="216"/>
      <c r="Q14" s="215"/>
      <c r="R14" s="217"/>
      <c r="S14" s="217"/>
      <c r="T14" s="216"/>
      <c r="U14" s="215"/>
      <c r="V14" s="216"/>
      <c r="W14" s="215"/>
      <c r="X14" s="216"/>
      <c r="Y14" s="215"/>
      <c r="Z14" s="216"/>
      <c r="AA14" s="215"/>
      <c r="AB14" s="216"/>
      <c r="AC14" s="215"/>
      <c r="AD14" s="216"/>
      <c r="AE14" s="215"/>
      <c r="AF14" s="216"/>
      <c r="AG14" s="215"/>
      <c r="AH14" s="216"/>
      <c r="AI14" s="215"/>
      <c r="AJ14" s="216"/>
      <c r="AK14" s="215"/>
      <c r="AL14" s="218"/>
      <c r="AM14" s="227">
        <f t="shared" si="0"/>
        <v>0</v>
      </c>
    </row>
    <row r="15" spans="1:39" ht="20.100000000000001" customHeight="1">
      <c r="A15" s="455"/>
      <c r="B15" s="609"/>
      <c r="C15" s="609"/>
      <c r="D15" s="609"/>
      <c r="E15" s="609"/>
      <c r="F15" s="610"/>
      <c r="G15" s="219" t="s">
        <v>45</v>
      </c>
      <c r="H15" s="220"/>
      <c r="I15" s="221"/>
      <c r="J15" s="221"/>
      <c r="K15" s="221"/>
      <c r="L15" s="221"/>
      <c r="M15" s="221"/>
      <c r="N15" s="221"/>
      <c r="O15" s="221"/>
      <c r="P15" s="177"/>
      <c r="Q15" s="221"/>
      <c r="R15" s="222"/>
      <c r="S15" s="222"/>
      <c r="T15" s="177"/>
      <c r="U15" s="221"/>
      <c r="V15" s="177"/>
      <c r="W15" s="221"/>
      <c r="X15" s="177"/>
      <c r="Y15" s="221"/>
      <c r="Z15" s="177"/>
      <c r="AA15" s="221"/>
      <c r="AB15" s="177"/>
      <c r="AC15" s="221"/>
      <c r="AD15" s="177"/>
      <c r="AE15" s="221"/>
      <c r="AF15" s="177"/>
      <c r="AG15" s="221"/>
      <c r="AH15" s="177"/>
      <c r="AI15" s="221"/>
      <c r="AJ15" s="177"/>
      <c r="AK15" s="221"/>
      <c r="AL15" s="223"/>
      <c r="AM15" s="228">
        <f t="shared" si="0"/>
        <v>0</v>
      </c>
    </row>
    <row r="16" spans="1:39" ht="20.100000000000001" customHeight="1">
      <c r="A16" s="455">
        <v>7</v>
      </c>
      <c r="B16" s="607"/>
      <c r="C16" s="607"/>
      <c r="D16" s="607"/>
      <c r="E16" s="607"/>
      <c r="F16" s="608"/>
      <c r="G16" s="213" t="s">
        <v>44</v>
      </c>
      <c r="H16" s="214"/>
      <c r="I16" s="215"/>
      <c r="J16" s="215"/>
      <c r="K16" s="215"/>
      <c r="L16" s="215"/>
      <c r="M16" s="215"/>
      <c r="N16" s="215"/>
      <c r="O16" s="215"/>
      <c r="P16" s="216"/>
      <c r="Q16" s="215"/>
      <c r="R16" s="217"/>
      <c r="S16" s="217"/>
      <c r="T16" s="216"/>
      <c r="U16" s="215"/>
      <c r="V16" s="216"/>
      <c r="W16" s="215"/>
      <c r="X16" s="216"/>
      <c r="Y16" s="215"/>
      <c r="Z16" s="216"/>
      <c r="AA16" s="215"/>
      <c r="AB16" s="216"/>
      <c r="AC16" s="215"/>
      <c r="AD16" s="216"/>
      <c r="AE16" s="215"/>
      <c r="AF16" s="216"/>
      <c r="AG16" s="215"/>
      <c r="AH16" s="216"/>
      <c r="AI16" s="215"/>
      <c r="AJ16" s="216"/>
      <c r="AK16" s="215"/>
      <c r="AL16" s="218"/>
      <c r="AM16" s="227">
        <f t="shared" si="0"/>
        <v>0</v>
      </c>
    </row>
    <row r="17" spans="1:39" ht="20.100000000000001" customHeight="1">
      <c r="A17" s="455"/>
      <c r="B17" s="609"/>
      <c r="C17" s="609"/>
      <c r="D17" s="609"/>
      <c r="E17" s="609"/>
      <c r="F17" s="610"/>
      <c r="G17" s="219" t="s">
        <v>45</v>
      </c>
      <c r="H17" s="220"/>
      <c r="I17" s="221"/>
      <c r="J17" s="221"/>
      <c r="K17" s="221"/>
      <c r="L17" s="221"/>
      <c r="M17" s="221"/>
      <c r="N17" s="221"/>
      <c r="O17" s="221"/>
      <c r="P17" s="177"/>
      <c r="Q17" s="221"/>
      <c r="R17" s="222"/>
      <c r="S17" s="222"/>
      <c r="T17" s="177"/>
      <c r="U17" s="221"/>
      <c r="V17" s="177"/>
      <c r="W17" s="221"/>
      <c r="X17" s="177"/>
      <c r="Y17" s="221"/>
      <c r="Z17" s="177"/>
      <c r="AA17" s="221"/>
      <c r="AB17" s="177"/>
      <c r="AC17" s="221"/>
      <c r="AD17" s="177"/>
      <c r="AE17" s="221"/>
      <c r="AF17" s="177"/>
      <c r="AG17" s="221"/>
      <c r="AH17" s="177"/>
      <c r="AI17" s="221"/>
      <c r="AJ17" s="177"/>
      <c r="AK17" s="221"/>
      <c r="AL17" s="223"/>
      <c r="AM17" s="228">
        <f t="shared" si="0"/>
        <v>0</v>
      </c>
    </row>
    <row r="18" spans="1:39" ht="20.100000000000001" customHeight="1">
      <c r="A18" s="455">
        <v>8</v>
      </c>
      <c r="B18" s="607"/>
      <c r="C18" s="607"/>
      <c r="D18" s="607"/>
      <c r="E18" s="607"/>
      <c r="F18" s="608"/>
      <c r="G18" s="213" t="s">
        <v>44</v>
      </c>
      <c r="H18" s="214"/>
      <c r="I18" s="215"/>
      <c r="J18" s="215"/>
      <c r="K18" s="215"/>
      <c r="L18" s="215"/>
      <c r="M18" s="215"/>
      <c r="N18" s="215"/>
      <c r="O18" s="215"/>
      <c r="P18" s="216"/>
      <c r="Q18" s="215"/>
      <c r="R18" s="217"/>
      <c r="S18" s="217"/>
      <c r="T18" s="216"/>
      <c r="U18" s="215"/>
      <c r="V18" s="216"/>
      <c r="W18" s="215"/>
      <c r="X18" s="216"/>
      <c r="Y18" s="215"/>
      <c r="Z18" s="216"/>
      <c r="AA18" s="215"/>
      <c r="AB18" s="216"/>
      <c r="AC18" s="215"/>
      <c r="AD18" s="216"/>
      <c r="AE18" s="215"/>
      <c r="AF18" s="216"/>
      <c r="AG18" s="215"/>
      <c r="AH18" s="216"/>
      <c r="AI18" s="215"/>
      <c r="AJ18" s="216"/>
      <c r="AK18" s="215"/>
      <c r="AL18" s="218"/>
      <c r="AM18" s="227">
        <f t="shared" si="0"/>
        <v>0</v>
      </c>
    </row>
    <row r="19" spans="1:39" ht="20.100000000000001" customHeight="1">
      <c r="A19" s="455"/>
      <c r="B19" s="609"/>
      <c r="C19" s="609"/>
      <c r="D19" s="609"/>
      <c r="E19" s="609"/>
      <c r="F19" s="610"/>
      <c r="G19" s="219" t="s">
        <v>45</v>
      </c>
      <c r="H19" s="220"/>
      <c r="I19" s="221"/>
      <c r="J19" s="221"/>
      <c r="K19" s="221"/>
      <c r="L19" s="221"/>
      <c r="M19" s="221"/>
      <c r="N19" s="221"/>
      <c r="O19" s="221"/>
      <c r="P19" s="177"/>
      <c r="Q19" s="221"/>
      <c r="R19" s="222"/>
      <c r="S19" s="222"/>
      <c r="T19" s="177"/>
      <c r="U19" s="221"/>
      <c r="V19" s="177"/>
      <c r="W19" s="221"/>
      <c r="X19" s="177"/>
      <c r="Y19" s="221"/>
      <c r="Z19" s="177"/>
      <c r="AA19" s="221"/>
      <c r="AB19" s="177"/>
      <c r="AC19" s="221"/>
      <c r="AD19" s="177"/>
      <c r="AE19" s="221"/>
      <c r="AF19" s="177"/>
      <c r="AG19" s="221"/>
      <c r="AH19" s="177"/>
      <c r="AI19" s="221"/>
      <c r="AJ19" s="177"/>
      <c r="AK19" s="221"/>
      <c r="AL19" s="223"/>
      <c r="AM19" s="228">
        <f t="shared" si="0"/>
        <v>0</v>
      </c>
    </row>
    <row r="20" spans="1:39" ht="20.100000000000001" customHeight="1">
      <c r="A20" s="455">
        <v>9</v>
      </c>
      <c r="B20" s="607"/>
      <c r="C20" s="607"/>
      <c r="D20" s="607"/>
      <c r="E20" s="607"/>
      <c r="F20" s="608"/>
      <c r="G20" s="213" t="s">
        <v>44</v>
      </c>
      <c r="H20" s="214"/>
      <c r="I20" s="215"/>
      <c r="J20" s="215"/>
      <c r="K20" s="215"/>
      <c r="L20" s="215"/>
      <c r="M20" s="215"/>
      <c r="N20" s="215"/>
      <c r="O20" s="215"/>
      <c r="P20" s="216"/>
      <c r="Q20" s="215"/>
      <c r="R20" s="217"/>
      <c r="S20" s="217"/>
      <c r="T20" s="216"/>
      <c r="U20" s="215"/>
      <c r="V20" s="216"/>
      <c r="W20" s="215"/>
      <c r="X20" s="216"/>
      <c r="Y20" s="215"/>
      <c r="Z20" s="216"/>
      <c r="AA20" s="215"/>
      <c r="AB20" s="216"/>
      <c r="AC20" s="215"/>
      <c r="AD20" s="216"/>
      <c r="AE20" s="215"/>
      <c r="AF20" s="216"/>
      <c r="AG20" s="215"/>
      <c r="AH20" s="216"/>
      <c r="AI20" s="215"/>
      <c r="AJ20" s="216"/>
      <c r="AK20" s="215"/>
      <c r="AL20" s="218"/>
      <c r="AM20" s="227">
        <f t="shared" si="0"/>
        <v>0</v>
      </c>
    </row>
    <row r="21" spans="1:39" ht="20.100000000000001" customHeight="1">
      <c r="A21" s="455"/>
      <c r="B21" s="609"/>
      <c r="C21" s="609"/>
      <c r="D21" s="609"/>
      <c r="E21" s="609"/>
      <c r="F21" s="610"/>
      <c r="G21" s="219" t="s">
        <v>45</v>
      </c>
      <c r="H21" s="220"/>
      <c r="I21" s="221"/>
      <c r="J21" s="221"/>
      <c r="K21" s="221"/>
      <c r="L21" s="221"/>
      <c r="M21" s="221"/>
      <c r="N21" s="221"/>
      <c r="O21" s="221"/>
      <c r="P21" s="177"/>
      <c r="Q21" s="221"/>
      <c r="R21" s="222"/>
      <c r="S21" s="222"/>
      <c r="T21" s="177"/>
      <c r="U21" s="221"/>
      <c r="V21" s="177"/>
      <c r="W21" s="221"/>
      <c r="X21" s="177"/>
      <c r="Y21" s="221"/>
      <c r="Z21" s="177"/>
      <c r="AA21" s="221"/>
      <c r="AB21" s="177"/>
      <c r="AC21" s="221"/>
      <c r="AD21" s="177"/>
      <c r="AE21" s="221"/>
      <c r="AF21" s="177"/>
      <c r="AG21" s="221"/>
      <c r="AH21" s="177"/>
      <c r="AI21" s="221"/>
      <c r="AJ21" s="177"/>
      <c r="AK21" s="221"/>
      <c r="AL21" s="223"/>
      <c r="AM21" s="228">
        <f t="shared" si="0"/>
        <v>0</v>
      </c>
    </row>
    <row r="22" spans="1:39" ht="20.100000000000001" customHeight="1">
      <c r="A22" s="455">
        <v>10</v>
      </c>
      <c r="B22" s="607"/>
      <c r="C22" s="607"/>
      <c r="D22" s="607"/>
      <c r="E22" s="607"/>
      <c r="F22" s="608"/>
      <c r="G22" s="213" t="s">
        <v>44</v>
      </c>
      <c r="H22" s="214"/>
      <c r="I22" s="215"/>
      <c r="J22" s="215"/>
      <c r="K22" s="215"/>
      <c r="L22" s="215"/>
      <c r="M22" s="215"/>
      <c r="N22" s="215"/>
      <c r="O22" s="215"/>
      <c r="P22" s="216"/>
      <c r="Q22" s="215"/>
      <c r="R22" s="217"/>
      <c r="S22" s="217"/>
      <c r="T22" s="216"/>
      <c r="U22" s="215"/>
      <c r="V22" s="216"/>
      <c r="W22" s="215"/>
      <c r="X22" s="216"/>
      <c r="Y22" s="215"/>
      <c r="Z22" s="216"/>
      <c r="AA22" s="215"/>
      <c r="AB22" s="216"/>
      <c r="AC22" s="215"/>
      <c r="AD22" s="216"/>
      <c r="AE22" s="215"/>
      <c r="AF22" s="216"/>
      <c r="AG22" s="215"/>
      <c r="AH22" s="216"/>
      <c r="AI22" s="215"/>
      <c r="AJ22" s="216"/>
      <c r="AK22" s="215"/>
      <c r="AL22" s="218"/>
      <c r="AM22" s="227">
        <f>SUM(H22:AL22)</f>
        <v>0</v>
      </c>
    </row>
    <row r="23" spans="1:39" ht="20.100000000000001" customHeight="1">
      <c r="A23" s="455"/>
      <c r="B23" s="609"/>
      <c r="C23" s="609"/>
      <c r="D23" s="609"/>
      <c r="E23" s="609"/>
      <c r="F23" s="610"/>
      <c r="G23" s="219" t="s">
        <v>45</v>
      </c>
      <c r="H23" s="220"/>
      <c r="I23" s="221"/>
      <c r="J23" s="221"/>
      <c r="K23" s="221"/>
      <c r="L23" s="221"/>
      <c r="M23" s="221"/>
      <c r="N23" s="221"/>
      <c r="O23" s="221"/>
      <c r="P23" s="177"/>
      <c r="Q23" s="221"/>
      <c r="R23" s="222"/>
      <c r="S23" s="222"/>
      <c r="T23" s="177"/>
      <c r="U23" s="221"/>
      <c r="V23" s="177"/>
      <c r="W23" s="221"/>
      <c r="X23" s="177"/>
      <c r="Y23" s="221"/>
      <c r="Z23" s="177"/>
      <c r="AA23" s="221"/>
      <c r="AB23" s="177"/>
      <c r="AC23" s="221"/>
      <c r="AD23" s="177"/>
      <c r="AE23" s="221"/>
      <c r="AF23" s="177"/>
      <c r="AG23" s="221"/>
      <c r="AH23" s="177"/>
      <c r="AI23" s="221"/>
      <c r="AJ23" s="177"/>
      <c r="AK23" s="221"/>
      <c r="AL23" s="223"/>
      <c r="AM23" s="228">
        <f>SUM(H23:AL23)</f>
        <v>0</v>
      </c>
    </row>
    <row r="24" spans="1:39" ht="20.100000000000001" customHeight="1">
      <c r="A24" s="455">
        <v>11</v>
      </c>
      <c r="B24" s="607"/>
      <c r="C24" s="607"/>
      <c r="D24" s="607"/>
      <c r="E24" s="607"/>
      <c r="F24" s="608"/>
      <c r="G24" s="213" t="s">
        <v>44</v>
      </c>
      <c r="H24" s="214"/>
      <c r="I24" s="215"/>
      <c r="J24" s="215"/>
      <c r="K24" s="215"/>
      <c r="L24" s="215"/>
      <c r="M24" s="215"/>
      <c r="N24" s="215"/>
      <c r="O24" s="215"/>
      <c r="P24" s="216"/>
      <c r="Q24" s="215"/>
      <c r="R24" s="217"/>
      <c r="S24" s="217"/>
      <c r="T24" s="216"/>
      <c r="U24" s="215"/>
      <c r="V24" s="216"/>
      <c r="W24" s="215"/>
      <c r="X24" s="216"/>
      <c r="Y24" s="215"/>
      <c r="Z24" s="216"/>
      <c r="AA24" s="215"/>
      <c r="AB24" s="216"/>
      <c r="AC24" s="215"/>
      <c r="AD24" s="216"/>
      <c r="AE24" s="215"/>
      <c r="AF24" s="216"/>
      <c r="AG24" s="215"/>
      <c r="AH24" s="216"/>
      <c r="AI24" s="215"/>
      <c r="AJ24" s="216"/>
      <c r="AK24" s="215"/>
      <c r="AL24" s="218"/>
      <c r="AM24" s="227">
        <f>SUM(H24:AL24)</f>
        <v>0</v>
      </c>
    </row>
    <row r="25" spans="1:39" ht="20.100000000000001" customHeight="1">
      <c r="A25" s="455"/>
      <c r="B25" s="609"/>
      <c r="C25" s="609"/>
      <c r="D25" s="609"/>
      <c r="E25" s="609"/>
      <c r="F25" s="610"/>
      <c r="G25" s="219" t="s">
        <v>45</v>
      </c>
      <c r="H25" s="220"/>
      <c r="I25" s="221"/>
      <c r="J25" s="221"/>
      <c r="K25" s="221"/>
      <c r="L25" s="221"/>
      <c r="M25" s="221"/>
      <c r="N25" s="221"/>
      <c r="O25" s="221"/>
      <c r="P25" s="177"/>
      <c r="Q25" s="221"/>
      <c r="R25" s="222"/>
      <c r="S25" s="222"/>
      <c r="T25" s="177"/>
      <c r="U25" s="221"/>
      <c r="V25" s="177"/>
      <c r="W25" s="221"/>
      <c r="X25" s="177"/>
      <c r="Y25" s="221"/>
      <c r="Z25" s="177"/>
      <c r="AA25" s="221"/>
      <c r="AB25" s="177"/>
      <c r="AC25" s="221"/>
      <c r="AD25" s="177"/>
      <c r="AE25" s="221"/>
      <c r="AF25" s="177"/>
      <c r="AG25" s="221"/>
      <c r="AH25" s="177"/>
      <c r="AI25" s="221"/>
      <c r="AJ25" s="177"/>
      <c r="AK25" s="221"/>
      <c r="AL25" s="223"/>
      <c r="AM25" s="228">
        <f>SUM(H25:AL25)</f>
        <v>0</v>
      </c>
    </row>
    <row r="26" spans="1:39" ht="20.100000000000001" customHeight="1">
      <c r="A26" s="455">
        <v>12</v>
      </c>
      <c r="B26" s="607"/>
      <c r="C26" s="607"/>
      <c r="D26" s="607"/>
      <c r="E26" s="607"/>
      <c r="F26" s="608"/>
      <c r="G26" s="213" t="s">
        <v>44</v>
      </c>
      <c r="H26" s="214"/>
      <c r="I26" s="215"/>
      <c r="J26" s="215"/>
      <c r="K26" s="215"/>
      <c r="L26" s="215"/>
      <c r="M26" s="215"/>
      <c r="N26" s="215"/>
      <c r="O26" s="215"/>
      <c r="P26" s="216"/>
      <c r="Q26" s="215"/>
      <c r="R26" s="217"/>
      <c r="S26" s="217"/>
      <c r="T26" s="216"/>
      <c r="U26" s="215"/>
      <c r="V26" s="216"/>
      <c r="W26" s="215"/>
      <c r="X26" s="216"/>
      <c r="Y26" s="215"/>
      <c r="Z26" s="216"/>
      <c r="AA26" s="215"/>
      <c r="AB26" s="216"/>
      <c r="AC26" s="215"/>
      <c r="AD26" s="216"/>
      <c r="AE26" s="215"/>
      <c r="AF26" s="216"/>
      <c r="AG26" s="215"/>
      <c r="AH26" s="216"/>
      <c r="AI26" s="215"/>
      <c r="AJ26" s="216"/>
      <c r="AK26" s="215"/>
      <c r="AL26" s="218"/>
      <c r="AM26" s="227">
        <f t="shared" si="0"/>
        <v>0</v>
      </c>
    </row>
    <row r="27" spans="1:39" ht="20.100000000000001" customHeight="1" thickBot="1">
      <c r="A27" s="455"/>
      <c r="B27" s="609"/>
      <c r="C27" s="609"/>
      <c r="D27" s="609"/>
      <c r="E27" s="609"/>
      <c r="F27" s="610"/>
      <c r="G27" s="219" t="s">
        <v>45</v>
      </c>
      <c r="H27" s="220"/>
      <c r="I27" s="221"/>
      <c r="J27" s="221"/>
      <c r="K27" s="221"/>
      <c r="L27" s="221"/>
      <c r="M27" s="221"/>
      <c r="N27" s="221"/>
      <c r="O27" s="221"/>
      <c r="P27" s="177"/>
      <c r="Q27" s="221"/>
      <c r="R27" s="222"/>
      <c r="S27" s="222"/>
      <c r="T27" s="177"/>
      <c r="U27" s="221"/>
      <c r="V27" s="177"/>
      <c r="W27" s="221"/>
      <c r="X27" s="177"/>
      <c r="Y27" s="221"/>
      <c r="Z27" s="177"/>
      <c r="AA27" s="221"/>
      <c r="AB27" s="177"/>
      <c r="AC27" s="221"/>
      <c r="AD27" s="177"/>
      <c r="AE27" s="221"/>
      <c r="AF27" s="177"/>
      <c r="AG27" s="221"/>
      <c r="AH27" s="177"/>
      <c r="AI27" s="221"/>
      <c r="AJ27" s="177"/>
      <c r="AK27" s="221"/>
      <c r="AL27" s="223"/>
      <c r="AM27" s="228">
        <f t="shared" si="0"/>
        <v>0</v>
      </c>
    </row>
    <row r="28" spans="1:39" ht="20.100000000000001" customHeight="1">
      <c r="A28" s="614" t="s">
        <v>23</v>
      </c>
      <c r="B28" s="615"/>
      <c r="C28" s="615"/>
      <c r="D28" s="615"/>
      <c r="E28" s="615"/>
      <c r="F28" s="615"/>
      <c r="G28" s="224" t="s">
        <v>44</v>
      </c>
      <c r="H28" s="229">
        <f>SUM(H26,H24,H22,H20,H18,H16,H14,H12,H10,H8,H6,H4)</f>
        <v>0</v>
      </c>
      <c r="I28" s="230">
        <f>SUM(I26,I24,I22,I20,I18,I16,I14,I12,I10,I8,I6,I4)</f>
        <v>0</v>
      </c>
      <c r="J28" s="230">
        <f t="shared" ref="J28:AL28" si="1">SUM(J26,J24,J22,J20,J18,J16,J14,J12,J10,J8,J6,J4)</f>
        <v>0</v>
      </c>
      <c r="K28" s="230">
        <f t="shared" si="1"/>
        <v>0</v>
      </c>
      <c r="L28" s="230">
        <f t="shared" si="1"/>
        <v>0</v>
      </c>
      <c r="M28" s="230">
        <f t="shared" si="1"/>
        <v>0</v>
      </c>
      <c r="N28" s="230">
        <f t="shared" si="1"/>
        <v>0</v>
      </c>
      <c r="O28" s="230">
        <f t="shared" si="1"/>
        <v>0</v>
      </c>
      <c r="P28" s="230">
        <f t="shared" si="1"/>
        <v>0</v>
      </c>
      <c r="Q28" s="230">
        <f t="shared" si="1"/>
        <v>0</v>
      </c>
      <c r="R28" s="230">
        <f t="shared" si="1"/>
        <v>0</v>
      </c>
      <c r="S28" s="230">
        <f t="shared" si="1"/>
        <v>0</v>
      </c>
      <c r="T28" s="230">
        <f t="shared" si="1"/>
        <v>0</v>
      </c>
      <c r="U28" s="230">
        <f t="shared" si="1"/>
        <v>0</v>
      </c>
      <c r="V28" s="230">
        <f t="shared" si="1"/>
        <v>0</v>
      </c>
      <c r="W28" s="230">
        <f t="shared" si="1"/>
        <v>0</v>
      </c>
      <c r="X28" s="230">
        <f t="shared" si="1"/>
        <v>0</v>
      </c>
      <c r="Y28" s="230">
        <f t="shared" si="1"/>
        <v>0</v>
      </c>
      <c r="Z28" s="230">
        <f t="shared" si="1"/>
        <v>0</v>
      </c>
      <c r="AA28" s="230">
        <f t="shared" si="1"/>
        <v>0</v>
      </c>
      <c r="AB28" s="230">
        <f t="shared" si="1"/>
        <v>0</v>
      </c>
      <c r="AC28" s="230">
        <f t="shared" si="1"/>
        <v>0</v>
      </c>
      <c r="AD28" s="230">
        <f t="shared" si="1"/>
        <v>0</v>
      </c>
      <c r="AE28" s="230">
        <f t="shared" si="1"/>
        <v>0</v>
      </c>
      <c r="AF28" s="230">
        <f t="shared" si="1"/>
        <v>0</v>
      </c>
      <c r="AG28" s="230">
        <f t="shared" si="1"/>
        <v>0</v>
      </c>
      <c r="AH28" s="230">
        <f t="shared" si="1"/>
        <v>0</v>
      </c>
      <c r="AI28" s="230">
        <f t="shared" si="1"/>
        <v>0</v>
      </c>
      <c r="AJ28" s="230">
        <f t="shared" si="1"/>
        <v>0</v>
      </c>
      <c r="AK28" s="230">
        <f t="shared" si="1"/>
        <v>0</v>
      </c>
      <c r="AL28" s="230">
        <f t="shared" si="1"/>
        <v>0</v>
      </c>
      <c r="AM28" s="231">
        <f t="shared" si="0"/>
        <v>0</v>
      </c>
    </row>
    <row r="29" spans="1:39" ht="20.100000000000001" customHeight="1" thickBot="1">
      <c r="A29" s="616"/>
      <c r="B29" s="617"/>
      <c r="C29" s="617"/>
      <c r="D29" s="617"/>
      <c r="E29" s="617"/>
      <c r="F29" s="617"/>
      <c r="G29" s="225" t="s">
        <v>45</v>
      </c>
      <c r="H29" s="232">
        <f>SUM(H27,H25,H23,H21,H19,H17,H15,H13,H11,H7,H9,H5)</f>
        <v>0</v>
      </c>
      <c r="I29" s="233">
        <f>SUM(I27,I25,I23,I21,I19,I17,I15,I13,I11,I9,I7,I5)</f>
        <v>0</v>
      </c>
      <c r="J29" s="233">
        <f t="shared" ref="J29:AL29" si="2">SUM(J27,J25,J23,J21,J19,J17,J15,J13,J11,J9,J7,J5)</f>
        <v>0</v>
      </c>
      <c r="K29" s="233">
        <f t="shared" si="2"/>
        <v>0</v>
      </c>
      <c r="L29" s="233">
        <f t="shared" si="2"/>
        <v>0</v>
      </c>
      <c r="M29" s="233">
        <f t="shared" si="2"/>
        <v>0</v>
      </c>
      <c r="N29" s="233">
        <f t="shared" si="2"/>
        <v>0</v>
      </c>
      <c r="O29" s="233">
        <f t="shared" si="2"/>
        <v>0</v>
      </c>
      <c r="P29" s="233">
        <f t="shared" si="2"/>
        <v>0</v>
      </c>
      <c r="Q29" s="233">
        <f t="shared" si="2"/>
        <v>0</v>
      </c>
      <c r="R29" s="233">
        <f t="shared" si="2"/>
        <v>0</v>
      </c>
      <c r="S29" s="233">
        <f t="shared" si="2"/>
        <v>0</v>
      </c>
      <c r="T29" s="233">
        <f t="shared" si="2"/>
        <v>0</v>
      </c>
      <c r="U29" s="233">
        <f t="shared" si="2"/>
        <v>0</v>
      </c>
      <c r="V29" s="233">
        <f t="shared" si="2"/>
        <v>0</v>
      </c>
      <c r="W29" s="233">
        <f t="shared" si="2"/>
        <v>0</v>
      </c>
      <c r="X29" s="233">
        <f t="shared" si="2"/>
        <v>0</v>
      </c>
      <c r="Y29" s="233">
        <f t="shared" si="2"/>
        <v>0</v>
      </c>
      <c r="Z29" s="233">
        <f t="shared" si="2"/>
        <v>0</v>
      </c>
      <c r="AA29" s="233">
        <f t="shared" si="2"/>
        <v>0</v>
      </c>
      <c r="AB29" s="233">
        <f t="shared" si="2"/>
        <v>0</v>
      </c>
      <c r="AC29" s="233">
        <f t="shared" si="2"/>
        <v>0</v>
      </c>
      <c r="AD29" s="233">
        <f t="shared" si="2"/>
        <v>0</v>
      </c>
      <c r="AE29" s="233">
        <f t="shared" si="2"/>
        <v>0</v>
      </c>
      <c r="AF29" s="233">
        <f t="shared" si="2"/>
        <v>0</v>
      </c>
      <c r="AG29" s="233">
        <f t="shared" si="2"/>
        <v>0</v>
      </c>
      <c r="AH29" s="233">
        <f t="shared" si="2"/>
        <v>0</v>
      </c>
      <c r="AI29" s="233">
        <f t="shared" si="2"/>
        <v>0</v>
      </c>
      <c r="AJ29" s="233">
        <f t="shared" si="2"/>
        <v>0</v>
      </c>
      <c r="AK29" s="233">
        <f t="shared" si="2"/>
        <v>0</v>
      </c>
      <c r="AL29" s="233">
        <f t="shared" si="2"/>
        <v>0</v>
      </c>
      <c r="AM29" s="234">
        <f t="shared" si="0"/>
        <v>0</v>
      </c>
    </row>
    <row r="30" spans="1:39" ht="20.100000000000001" customHeight="1">
      <c r="A30" s="226"/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</row>
    <row r="31" spans="1:39" ht="20.100000000000001" customHeight="1">
      <c r="A31" s="226"/>
      <c r="B31" s="620"/>
      <c r="C31" s="620"/>
      <c r="D31" s="620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</row>
    <row r="32" spans="1:39" ht="20.100000000000001" customHeight="1">
      <c r="A32" s="226"/>
      <c r="B32" s="482"/>
      <c r="C32" s="482"/>
      <c r="D32" s="482"/>
      <c r="E32" s="482"/>
      <c r="F32" s="482"/>
      <c r="G32" s="180"/>
      <c r="H32" s="482"/>
      <c r="I32" s="482"/>
      <c r="J32" s="482"/>
      <c r="K32" s="180"/>
      <c r="L32" s="482"/>
      <c r="M32" s="482"/>
      <c r="N32" s="482"/>
      <c r="O32" s="226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  <c r="AB32" s="482"/>
      <c r="AC32" s="482"/>
      <c r="AD32" s="482"/>
      <c r="AE32" s="482"/>
      <c r="AF32" s="482"/>
      <c r="AG32" s="482"/>
      <c r="AH32" s="482"/>
      <c r="AI32" s="482"/>
      <c r="AJ32" s="482"/>
      <c r="AK32" s="482"/>
      <c r="AL32" s="226"/>
      <c r="AM32" s="226"/>
    </row>
    <row r="33" spans="1:39" ht="20.100000000000001" customHeight="1">
      <c r="A33" s="226"/>
      <c r="B33" s="620"/>
      <c r="C33" s="620"/>
      <c r="D33" s="620"/>
      <c r="E33" s="620"/>
      <c r="F33" s="620"/>
      <c r="G33" s="226"/>
      <c r="H33" s="482"/>
      <c r="I33" s="482"/>
      <c r="J33" s="482"/>
      <c r="K33" s="180"/>
      <c r="L33" s="526"/>
      <c r="M33" s="526"/>
      <c r="N33" s="526"/>
      <c r="O33" s="180"/>
      <c r="P33" s="621"/>
      <c r="Q33" s="621"/>
      <c r="R33" s="621"/>
      <c r="S33" s="621"/>
      <c r="T33" s="621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2"/>
      <c r="AG33" s="482"/>
      <c r="AH33" s="526"/>
      <c r="AI33" s="526"/>
      <c r="AJ33" s="526"/>
      <c r="AK33" s="526"/>
      <c r="AL33" s="226"/>
      <c r="AM33" s="226"/>
    </row>
    <row r="34" spans="1:39" ht="20.100000000000001" customHeight="1">
      <c r="A34" s="226"/>
      <c r="B34" s="620"/>
      <c r="C34" s="620"/>
      <c r="D34" s="620"/>
      <c r="E34" s="620"/>
      <c r="F34" s="620"/>
      <c r="G34" s="226"/>
      <c r="H34" s="482"/>
      <c r="I34" s="482"/>
      <c r="J34" s="482"/>
      <c r="K34" s="180"/>
      <c r="L34" s="526"/>
      <c r="M34" s="526"/>
      <c r="N34" s="526"/>
      <c r="O34" s="180"/>
      <c r="P34" s="621"/>
      <c r="Q34" s="621"/>
      <c r="R34" s="621"/>
      <c r="S34" s="621"/>
      <c r="T34" s="621"/>
      <c r="U34" s="482"/>
      <c r="V34" s="482"/>
      <c r="W34" s="482"/>
      <c r="X34" s="482"/>
      <c r="Y34" s="482"/>
      <c r="Z34" s="482"/>
      <c r="AA34" s="482"/>
      <c r="AB34" s="482"/>
      <c r="AC34" s="482"/>
      <c r="AD34" s="482"/>
      <c r="AE34" s="482"/>
      <c r="AF34" s="482"/>
      <c r="AG34" s="482"/>
      <c r="AH34" s="526"/>
      <c r="AI34" s="526"/>
      <c r="AJ34" s="526"/>
      <c r="AK34" s="526"/>
      <c r="AL34" s="226"/>
      <c r="AM34" s="226"/>
    </row>
    <row r="35" spans="1:39" ht="20.100000000000001" customHeight="1">
      <c r="A35" s="226"/>
      <c r="B35" s="620"/>
      <c r="C35" s="620"/>
      <c r="D35" s="620"/>
      <c r="E35" s="620"/>
      <c r="F35" s="620"/>
      <c r="G35" s="226"/>
      <c r="H35" s="482"/>
      <c r="I35" s="482"/>
      <c r="J35" s="482"/>
      <c r="K35" s="180"/>
      <c r="L35" s="526"/>
      <c r="M35" s="526"/>
      <c r="N35" s="526"/>
      <c r="O35" s="180"/>
      <c r="P35" s="621"/>
      <c r="Q35" s="621"/>
      <c r="R35" s="621"/>
      <c r="S35" s="621"/>
      <c r="T35" s="621"/>
      <c r="U35" s="482"/>
      <c r="V35" s="482"/>
      <c r="W35" s="482"/>
      <c r="X35" s="482"/>
      <c r="Y35" s="482"/>
      <c r="Z35" s="482"/>
      <c r="AA35" s="482"/>
      <c r="AB35" s="482"/>
      <c r="AC35" s="482"/>
      <c r="AD35" s="482"/>
      <c r="AE35" s="482"/>
      <c r="AF35" s="482"/>
      <c r="AG35" s="482"/>
      <c r="AH35" s="526"/>
      <c r="AI35" s="526"/>
      <c r="AJ35" s="526"/>
      <c r="AK35" s="526"/>
      <c r="AL35" s="226"/>
      <c r="AM35" s="226"/>
    </row>
    <row r="36" spans="1:39" ht="20.100000000000001" customHeight="1">
      <c r="A36" s="226"/>
      <c r="B36" s="620"/>
      <c r="C36" s="620"/>
      <c r="D36" s="620"/>
      <c r="E36" s="620"/>
      <c r="F36" s="620"/>
      <c r="G36" s="226"/>
      <c r="H36" s="482"/>
      <c r="I36" s="482"/>
      <c r="J36" s="482"/>
      <c r="K36" s="180"/>
      <c r="L36" s="526"/>
      <c r="M36" s="526"/>
      <c r="N36" s="526"/>
      <c r="O36" s="180"/>
      <c r="P36" s="621"/>
      <c r="Q36" s="621"/>
      <c r="R36" s="621"/>
      <c r="S36" s="621"/>
      <c r="T36" s="621"/>
      <c r="U36" s="482"/>
      <c r="V36" s="482"/>
      <c r="W36" s="482"/>
      <c r="X36" s="482"/>
      <c r="Y36" s="482"/>
      <c r="Z36" s="482"/>
      <c r="AA36" s="482"/>
      <c r="AB36" s="482"/>
      <c r="AC36" s="482"/>
      <c r="AD36" s="482"/>
      <c r="AE36" s="482"/>
      <c r="AF36" s="482"/>
      <c r="AG36" s="482"/>
      <c r="AH36" s="526"/>
      <c r="AI36" s="526"/>
      <c r="AJ36" s="526"/>
      <c r="AK36" s="526"/>
      <c r="AL36" s="226"/>
      <c r="AM36" s="226"/>
    </row>
    <row r="37" spans="1:39" ht="20.100000000000001" customHeight="1">
      <c r="A37" s="226"/>
      <c r="B37" s="620"/>
      <c r="C37" s="620"/>
      <c r="D37" s="620"/>
      <c r="E37" s="620"/>
      <c r="F37" s="620"/>
      <c r="G37" s="226"/>
      <c r="H37" s="482"/>
      <c r="I37" s="482"/>
      <c r="J37" s="482"/>
      <c r="K37" s="180"/>
      <c r="L37" s="526"/>
      <c r="M37" s="526"/>
      <c r="N37" s="526"/>
      <c r="O37" s="180"/>
      <c r="P37" s="621"/>
      <c r="Q37" s="621"/>
      <c r="R37" s="621"/>
      <c r="S37" s="621"/>
      <c r="T37" s="621"/>
      <c r="U37" s="482"/>
      <c r="V37" s="482"/>
      <c r="W37" s="482"/>
      <c r="X37" s="482"/>
      <c r="Y37" s="482"/>
      <c r="Z37" s="482"/>
      <c r="AA37" s="482"/>
      <c r="AB37" s="482"/>
      <c r="AC37" s="482"/>
      <c r="AD37" s="482"/>
      <c r="AE37" s="482"/>
      <c r="AF37" s="482"/>
      <c r="AG37" s="482"/>
      <c r="AH37" s="526"/>
      <c r="AI37" s="526"/>
      <c r="AJ37" s="526"/>
      <c r="AK37" s="526"/>
      <c r="AL37" s="226"/>
      <c r="AM37" s="226"/>
    </row>
    <row r="38" spans="1:39" ht="20.100000000000001" customHeight="1">
      <c r="B38" s="620"/>
      <c r="C38" s="620"/>
      <c r="D38" s="620"/>
      <c r="E38" s="620"/>
      <c r="F38" s="620"/>
      <c r="G38" s="226"/>
      <c r="H38" s="482"/>
      <c r="I38" s="482"/>
      <c r="J38" s="482"/>
      <c r="K38" s="180"/>
      <c r="L38" s="526"/>
      <c r="M38" s="526"/>
      <c r="N38" s="526"/>
      <c r="O38" s="180"/>
      <c r="P38" s="621"/>
      <c r="Q38" s="621"/>
      <c r="R38" s="621"/>
      <c r="S38" s="621"/>
      <c r="T38" s="621"/>
      <c r="U38" s="482"/>
      <c r="V38" s="482"/>
      <c r="W38" s="482"/>
      <c r="X38" s="482"/>
      <c r="Y38" s="482"/>
      <c r="Z38" s="482"/>
      <c r="AA38" s="482"/>
      <c r="AB38" s="482"/>
      <c r="AC38" s="482"/>
      <c r="AD38" s="482"/>
      <c r="AE38" s="482"/>
      <c r="AF38" s="482"/>
      <c r="AG38" s="482"/>
      <c r="AH38" s="526"/>
      <c r="AI38" s="526"/>
      <c r="AJ38" s="526"/>
      <c r="AK38" s="526"/>
    </row>
    <row r="39" spans="1:39" ht="20.100000000000001" customHeight="1">
      <c r="B39" s="482"/>
      <c r="C39" s="482"/>
      <c r="D39" s="482"/>
      <c r="E39" s="482"/>
      <c r="F39" s="482"/>
      <c r="G39" s="482"/>
      <c r="H39" s="482"/>
      <c r="I39" s="482"/>
      <c r="J39" s="482"/>
      <c r="K39" s="482"/>
      <c r="L39" s="482"/>
      <c r="M39" s="482"/>
      <c r="N39" s="482"/>
      <c r="O39" s="482"/>
      <c r="P39" s="621"/>
      <c r="Q39" s="621"/>
      <c r="R39" s="621"/>
      <c r="S39" s="621"/>
      <c r="T39" s="621"/>
      <c r="U39" s="482"/>
      <c r="V39" s="482"/>
      <c r="W39" s="482"/>
      <c r="X39" s="482"/>
      <c r="Y39" s="482"/>
      <c r="Z39" s="482"/>
      <c r="AA39" s="482"/>
      <c r="AB39" s="482"/>
      <c r="AC39" s="482"/>
      <c r="AD39" s="482"/>
      <c r="AE39" s="482"/>
      <c r="AF39" s="482"/>
      <c r="AG39" s="482"/>
      <c r="AH39" s="526"/>
      <c r="AI39" s="526"/>
      <c r="AJ39" s="526"/>
      <c r="AK39" s="526"/>
    </row>
    <row r="40" spans="1:39" ht="20.100000000000001" customHeight="1">
      <c r="B40" s="482"/>
      <c r="C40" s="482"/>
      <c r="D40" s="482"/>
      <c r="E40" s="482"/>
      <c r="F40" s="482"/>
      <c r="G40" s="482"/>
      <c r="H40" s="482"/>
      <c r="I40" s="482"/>
      <c r="J40" s="482"/>
      <c r="K40" s="482"/>
      <c r="L40" s="482"/>
      <c r="M40" s="482"/>
      <c r="N40" s="482"/>
      <c r="O40" s="482"/>
      <c r="P40" s="621"/>
      <c r="Q40" s="621"/>
      <c r="R40" s="621"/>
      <c r="S40" s="621"/>
      <c r="T40" s="621"/>
    </row>
    <row r="41" spans="1:39" ht="20.100000000000001" customHeight="1">
      <c r="B41" s="482"/>
      <c r="C41" s="482"/>
      <c r="D41" s="482"/>
      <c r="E41" s="482"/>
      <c r="F41" s="482"/>
      <c r="G41" s="482"/>
      <c r="H41" s="482"/>
      <c r="I41" s="482"/>
      <c r="J41" s="482"/>
      <c r="K41" s="482"/>
      <c r="L41" s="482"/>
      <c r="M41" s="482"/>
      <c r="N41" s="482"/>
      <c r="O41" s="482"/>
      <c r="P41" s="621"/>
      <c r="Q41" s="621"/>
      <c r="R41" s="621"/>
      <c r="S41" s="621"/>
      <c r="T41" s="621"/>
    </row>
    <row r="42" spans="1:39" ht="20.100000000000001" customHeight="1"/>
    <row r="43" spans="1:39" ht="20.100000000000001" customHeight="1"/>
    <row r="44" spans="1:39" ht="20.100000000000001" customHeight="1"/>
    <row r="45" spans="1:39" ht="20.100000000000001" customHeight="1"/>
    <row r="46" spans="1:39" ht="20.100000000000001" customHeight="1"/>
    <row r="47" spans="1:39" ht="20.100000000000001" customHeight="1"/>
    <row r="48" spans="1:39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</sheetData>
  <sheetProtection sheet="1" objects="1" scenarios="1" selectLockedCells="1"/>
  <protectedRanges>
    <protectedRange sqref="Q1 S1 AI1" name="範囲2"/>
    <protectedRange sqref="B4:F27 AI1 S1 H4:AL27" name="範囲1"/>
  </protectedRanges>
  <mergeCells count="108">
    <mergeCell ref="AH38:AK38"/>
    <mergeCell ref="U39:Y39"/>
    <mergeCell ref="Z39:AA39"/>
    <mergeCell ref="AB39:AD39"/>
    <mergeCell ref="AE39:AG39"/>
    <mergeCell ref="AH39:AK39"/>
    <mergeCell ref="U38:Y38"/>
    <mergeCell ref="Z38:AA38"/>
    <mergeCell ref="AB38:AD38"/>
    <mergeCell ref="AE38:AG38"/>
    <mergeCell ref="AE35:AG35"/>
    <mergeCell ref="AH35:AK35"/>
    <mergeCell ref="AH36:AK36"/>
    <mergeCell ref="U37:Y37"/>
    <mergeCell ref="Z37:AA37"/>
    <mergeCell ref="AB37:AD37"/>
    <mergeCell ref="AE37:AG37"/>
    <mergeCell ref="AH37:AK37"/>
    <mergeCell ref="U36:Y36"/>
    <mergeCell ref="Z36:AA36"/>
    <mergeCell ref="AB36:AD36"/>
    <mergeCell ref="AE36:AG36"/>
    <mergeCell ref="AE32:AG32"/>
    <mergeCell ref="AH32:AK32"/>
    <mergeCell ref="U33:Y33"/>
    <mergeCell ref="Z33:AA33"/>
    <mergeCell ref="AB33:AD33"/>
    <mergeCell ref="AE33:AG33"/>
    <mergeCell ref="AH33:AK33"/>
    <mergeCell ref="U34:Y34"/>
    <mergeCell ref="Z34:AA34"/>
    <mergeCell ref="AB34:AD34"/>
    <mergeCell ref="AE34:AG34"/>
    <mergeCell ref="AH34:AK34"/>
    <mergeCell ref="B40:F40"/>
    <mergeCell ref="G40:O40"/>
    <mergeCell ref="P40:T40"/>
    <mergeCell ref="B41:F41"/>
    <mergeCell ref="G41:O41"/>
    <mergeCell ref="P41:T41"/>
    <mergeCell ref="U32:Y32"/>
    <mergeCell ref="Z32:AA32"/>
    <mergeCell ref="AB32:AD32"/>
    <mergeCell ref="U35:Y35"/>
    <mergeCell ref="Z35:AA35"/>
    <mergeCell ref="AB35:AD35"/>
    <mergeCell ref="B37:F37"/>
    <mergeCell ref="H37:J37"/>
    <mergeCell ref="L37:N37"/>
    <mergeCell ref="P37:T37"/>
    <mergeCell ref="B38:F38"/>
    <mergeCell ref="H38:J38"/>
    <mergeCell ref="L38:N38"/>
    <mergeCell ref="P38:T38"/>
    <mergeCell ref="B39:F39"/>
    <mergeCell ref="G39:O39"/>
    <mergeCell ref="P39:T39"/>
    <mergeCell ref="B34:F34"/>
    <mergeCell ref="H34:J34"/>
    <mergeCell ref="L34:N34"/>
    <mergeCell ref="P34:T34"/>
    <mergeCell ref="B35:F35"/>
    <mergeCell ref="H35:J35"/>
    <mergeCell ref="L35:N35"/>
    <mergeCell ref="P35:T35"/>
    <mergeCell ref="B36:F36"/>
    <mergeCell ref="H36:J36"/>
    <mergeCell ref="L36:N36"/>
    <mergeCell ref="P36:T36"/>
    <mergeCell ref="B31:D31"/>
    <mergeCell ref="B32:F32"/>
    <mergeCell ref="H32:J32"/>
    <mergeCell ref="L32:N32"/>
    <mergeCell ref="P32:T32"/>
    <mergeCell ref="B33:F33"/>
    <mergeCell ref="H33:J33"/>
    <mergeCell ref="L33:N33"/>
    <mergeCell ref="P33:T33"/>
    <mergeCell ref="A26:A27"/>
    <mergeCell ref="AF1:AH1"/>
    <mergeCell ref="A18:A19"/>
    <mergeCell ref="B18:F19"/>
    <mergeCell ref="A20:A21"/>
    <mergeCell ref="B20:F21"/>
    <mergeCell ref="T1:W1"/>
    <mergeCell ref="O1:Q1"/>
    <mergeCell ref="A28:F29"/>
    <mergeCell ref="B4:F5"/>
    <mergeCell ref="B6:F7"/>
    <mergeCell ref="B8:F9"/>
    <mergeCell ref="B10:F11"/>
    <mergeCell ref="B12:F13"/>
    <mergeCell ref="B26:F27"/>
    <mergeCell ref="A4:A5"/>
    <mergeCell ref="A6:A7"/>
    <mergeCell ref="A8:A9"/>
    <mergeCell ref="AI1:AM1"/>
    <mergeCell ref="A3:F3"/>
    <mergeCell ref="A24:A25"/>
    <mergeCell ref="B24:F25"/>
    <mergeCell ref="A16:A17"/>
    <mergeCell ref="B16:F17"/>
    <mergeCell ref="A22:A23"/>
    <mergeCell ref="B22:F23"/>
    <mergeCell ref="A14:A15"/>
    <mergeCell ref="B14:F15"/>
    <mergeCell ref="A10:A11"/>
    <mergeCell ref="A12:A13"/>
  </mergeCells>
  <phoneticPr fontId="2"/>
  <printOptions horizontalCentered="1"/>
  <pageMargins left="0" right="0" top="0.70866141732283472" bottom="0" header="0.51181102362204722" footer="0.51181102362204722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9FF1C-BCBA-42D2-8FC2-AF5F5567B084}">
  <sheetPr codeName="Sheet8"/>
  <dimension ref="A1:AR67"/>
  <sheetViews>
    <sheetView showZeros="0" view="pageBreakPreview" zoomScaleNormal="100" zoomScaleSheetLayoutView="100" workbookViewId="0"/>
  </sheetViews>
  <sheetFormatPr defaultRowHeight="13.5"/>
  <cols>
    <col min="1" max="1" width="3.375" style="138" customWidth="1"/>
    <col min="2" max="3" width="6.375" style="138" customWidth="1"/>
    <col min="4" max="4" width="4.625" style="138" customWidth="1"/>
    <col min="5" max="8" width="4.125" style="138" customWidth="1"/>
    <col min="9" max="9" width="4.625" style="138" customWidth="1"/>
    <col min="10" max="11" width="3.125" style="138" customWidth="1"/>
    <col min="12" max="12" width="6" style="138" customWidth="1"/>
    <col min="13" max="13" width="5.125" style="138" customWidth="1"/>
    <col min="14" max="14" width="4.625" style="138" customWidth="1"/>
    <col min="15" max="15" width="4.125" style="138" customWidth="1"/>
    <col min="16" max="16" width="5.125" style="138" customWidth="1"/>
    <col min="17" max="17" width="4.625" style="138" customWidth="1"/>
    <col min="18" max="18" width="4.125" style="138" customWidth="1"/>
    <col min="19" max="20" width="4.625" style="138" customWidth="1"/>
    <col min="21" max="21" width="3.5" style="138" customWidth="1"/>
    <col min="22" max="27" width="4.625" style="138" customWidth="1"/>
    <col min="28" max="28" width="13" style="138" customWidth="1"/>
    <col min="29" max="29" width="6.25" style="138" customWidth="1"/>
    <col min="30" max="69" width="4.625" style="138" customWidth="1"/>
    <col min="70" max="16384" width="9" style="138"/>
  </cols>
  <sheetData>
    <row r="1" spans="1:44" ht="22.5" customHeight="1" thickBot="1">
      <c r="A1" s="135"/>
      <c r="B1" s="135"/>
      <c r="C1" s="135"/>
      <c r="D1" s="135"/>
      <c r="E1" s="429"/>
      <c r="F1" s="429"/>
      <c r="G1" s="429"/>
      <c r="H1" s="429"/>
      <c r="I1" s="136" t="s">
        <v>27</v>
      </c>
      <c r="J1" s="136"/>
      <c r="K1" s="622"/>
      <c r="L1" s="622"/>
      <c r="M1" s="136" t="s">
        <v>111</v>
      </c>
      <c r="N1" s="137"/>
      <c r="O1" s="137"/>
      <c r="P1" s="137"/>
      <c r="Q1" s="137"/>
      <c r="R1" s="135"/>
    </row>
    <row r="2" spans="1:44" ht="6" customHeight="1">
      <c r="A2" s="139"/>
      <c r="B2" s="139"/>
      <c r="C2" s="139"/>
      <c r="D2" s="139"/>
      <c r="E2" s="139"/>
      <c r="F2" s="139"/>
      <c r="G2" s="139"/>
      <c r="H2" s="139"/>
      <c r="I2" s="135"/>
      <c r="J2" s="135"/>
      <c r="K2" s="135"/>
      <c r="L2" s="140"/>
      <c r="M2" s="140"/>
      <c r="N2" s="140"/>
      <c r="O2" s="140"/>
      <c r="P2" s="140"/>
      <c r="Q2" s="140"/>
      <c r="R2" s="140"/>
    </row>
    <row r="3" spans="1:44" ht="21.75" customHeight="1">
      <c r="A3" s="141"/>
      <c r="B3" s="141"/>
      <c r="C3" s="141"/>
      <c r="D3" s="141"/>
      <c r="E3" s="142"/>
      <c r="F3" s="142"/>
      <c r="G3" s="142"/>
      <c r="H3" s="142"/>
      <c r="I3" s="135"/>
      <c r="J3" s="135"/>
      <c r="K3" s="135"/>
      <c r="L3" s="135"/>
      <c r="M3" s="135"/>
      <c r="N3" s="430" t="s">
        <v>0</v>
      </c>
      <c r="O3" s="430"/>
      <c r="P3" s="431">
        <f>鑑部!AI6</f>
        <v>0</v>
      </c>
      <c r="Q3" s="431"/>
      <c r="R3" s="431"/>
      <c r="S3" s="431"/>
      <c r="T3" s="431"/>
      <c r="U3" s="431"/>
      <c r="V3" s="431"/>
    </row>
    <row r="4" spans="1:44" ht="21.75" customHeight="1">
      <c r="A4" s="141"/>
      <c r="B4" s="141"/>
      <c r="C4" s="141"/>
      <c r="D4" s="141"/>
      <c r="E4" s="143"/>
      <c r="F4" s="143"/>
      <c r="G4" s="135"/>
      <c r="H4" s="135"/>
      <c r="I4" s="135"/>
      <c r="J4" s="135"/>
      <c r="K4" s="135"/>
      <c r="L4" s="135"/>
      <c r="M4" s="135"/>
      <c r="N4" s="424" t="s">
        <v>1</v>
      </c>
      <c r="O4" s="424"/>
      <c r="P4" s="425">
        <f>鑑部!AI7</f>
        <v>0</v>
      </c>
      <c r="Q4" s="425"/>
      <c r="R4" s="425"/>
      <c r="S4" s="425"/>
      <c r="T4" s="425"/>
      <c r="U4" s="425"/>
      <c r="V4" s="425"/>
    </row>
    <row r="5" spans="1:44" ht="21.75" customHeight="1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424" t="s">
        <v>116</v>
      </c>
      <c r="O5" s="424"/>
      <c r="P5" s="425">
        <f>鑑部!AI8</f>
        <v>0</v>
      </c>
      <c r="Q5" s="425"/>
      <c r="R5" s="425"/>
      <c r="S5" s="425"/>
      <c r="T5" s="425"/>
      <c r="U5" s="425"/>
      <c r="V5" s="425"/>
    </row>
    <row r="6" spans="1:44" ht="6" customHeight="1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40"/>
      <c r="M6" s="144"/>
      <c r="N6" s="140"/>
      <c r="O6" s="140"/>
      <c r="P6" s="144"/>
      <c r="Q6" s="140"/>
      <c r="R6" s="140"/>
    </row>
    <row r="7" spans="1:44" ht="20.25" customHeight="1">
      <c r="A7" s="145" t="s">
        <v>110</v>
      </c>
      <c r="B7" s="426" t="s">
        <v>53</v>
      </c>
      <c r="C7" s="427"/>
      <c r="D7" s="428" t="s">
        <v>115</v>
      </c>
      <c r="E7" s="428"/>
      <c r="F7" s="428"/>
      <c r="G7" s="428"/>
      <c r="H7" s="428"/>
      <c r="I7" s="428" t="s">
        <v>161</v>
      </c>
      <c r="J7" s="428"/>
      <c r="K7" s="428"/>
      <c r="L7" s="428"/>
      <c r="M7" s="428" t="s">
        <v>160</v>
      </c>
      <c r="N7" s="428"/>
      <c r="O7" s="428"/>
      <c r="P7" s="428" t="s">
        <v>114</v>
      </c>
      <c r="Q7" s="428"/>
      <c r="R7" s="428"/>
      <c r="S7" s="428" t="s">
        <v>112</v>
      </c>
      <c r="T7" s="428"/>
      <c r="U7" s="428"/>
      <c r="V7" s="428"/>
      <c r="AA7" s="146" t="s">
        <v>47</v>
      </c>
      <c r="AB7" s="147" t="s">
        <v>53</v>
      </c>
      <c r="AC7" s="148"/>
    </row>
    <row r="8" spans="1:44" ht="20.25" customHeight="1">
      <c r="A8" s="149">
        <v>1</v>
      </c>
      <c r="B8" s="432"/>
      <c r="C8" s="432"/>
      <c r="D8" s="433"/>
      <c r="E8" s="433"/>
      <c r="F8" s="433"/>
      <c r="G8" s="433"/>
      <c r="H8" s="433"/>
      <c r="I8" s="434"/>
      <c r="J8" s="434"/>
      <c r="K8" s="434"/>
      <c r="L8" s="434"/>
      <c r="M8" s="434"/>
      <c r="N8" s="434"/>
      <c r="O8" s="434"/>
      <c r="P8" s="435">
        <f>ROUNDDOWN(I8*0.1,0)</f>
        <v>0</v>
      </c>
      <c r="Q8" s="435"/>
      <c r="R8" s="435"/>
      <c r="S8" s="436">
        <f>SUM(I8:R8)</f>
        <v>0</v>
      </c>
      <c r="T8" s="437"/>
      <c r="U8" s="437"/>
      <c r="V8" s="438"/>
      <c r="AA8" s="146">
        <v>1</v>
      </c>
      <c r="AB8" s="147" t="s">
        <v>117</v>
      </c>
      <c r="AC8" s="148"/>
      <c r="AE8" s="151"/>
      <c r="AF8" s="152"/>
      <c r="AG8" s="152"/>
      <c r="AH8" s="152"/>
      <c r="AI8" s="153"/>
      <c r="AJ8" s="153"/>
      <c r="AK8" s="153"/>
      <c r="AL8" s="153"/>
    </row>
    <row r="9" spans="1:44" ht="20.25" customHeight="1">
      <c r="A9" s="149">
        <v>2</v>
      </c>
      <c r="B9" s="432"/>
      <c r="C9" s="432"/>
      <c r="D9" s="433"/>
      <c r="E9" s="433"/>
      <c r="F9" s="433"/>
      <c r="G9" s="433"/>
      <c r="H9" s="433"/>
      <c r="I9" s="434"/>
      <c r="J9" s="434"/>
      <c r="K9" s="434"/>
      <c r="L9" s="434"/>
      <c r="M9" s="434"/>
      <c r="N9" s="434"/>
      <c r="O9" s="434"/>
      <c r="P9" s="435">
        <f t="shared" ref="P9:P31" si="0">ROUNDDOWN(I9*0.1,0)</f>
        <v>0</v>
      </c>
      <c r="Q9" s="435"/>
      <c r="R9" s="435"/>
      <c r="S9" s="436">
        <f t="shared" ref="S9:S31" si="1">SUM(I9:R9)</f>
        <v>0</v>
      </c>
      <c r="T9" s="437"/>
      <c r="U9" s="437"/>
      <c r="V9" s="438"/>
      <c r="AA9" s="146">
        <v>2</v>
      </c>
      <c r="AB9" s="147" t="s">
        <v>143</v>
      </c>
      <c r="AC9" s="148"/>
      <c r="AE9" s="151"/>
      <c r="AF9" s="154"/>
      <c r="AG9" s="152"/>
      <c r="AH9" s="152"/>
      <c r="AI9" s="155"/>
      <c r="AJ9" s="155"/>
      <c r="AK9" s="154"/>
      <c r="AL9" s="155"/>
    </row>
    <row r="10" spans="1:44" ht="20.25" customHeight="1">
      <c r="A10" s="149">
        <v>3</v>
      </c>
      <c r="B10" s="432"/>
      <c r="C10" s="432"/>
      <c r="D10" s="433"/>
      <c r="E10" s="433"/>
      <c r="F10" s="433"/>
      <c r="G10" s="433"/>
      <c r="H10" s="433"/>
      <c r="I10" s="434"/>
      <c r="J10" s="434"/>
      <c r="K10" s="434"/>
      <c r="L10" s="434"/>
      <c r="M10" s="434"/>
      <c r="N10" s="434"/>
      <c r="O10" s="434"/>
      <c r="P10" s="435">
        <f t="shared" si="0"/>
        <v>0</v>
      </c>
      <c r="Q10" s="435"/>
      <c r="R10" s="435"/>
      <c r="S10" s="436">
        <f t="shared" si="1"/>
        <v>0</v>
      </c>
      <c r="T10" s="437"/>
      <c r="U10" s="437"/>
      <c r="V10" s="438"/>
      <c r="AA10" s="146">
        <v>3</v>
      </c>
      <c r="AB10" s="147" t="s">
        <v>144</v>
      </c>
      <c r="AC10" s="148"/>
      <c r="AE10" s="151"/>
      <c r="AF10" s="156"/>
      <c r="AG10" s="156"/>
      <c r="AH10" s="156"/>
      <c r="AI10" s="157"/>
      <c r="AJ10" s="157"/>
      <c r="AK10" s="157"/>
      <c r="AL10" s="157"/>
    </row>
    <row r="11" spans="1:44" ht="20.25" customHeight="1">
      <c r="A11" s="149">
        <v>4</v>
      </c>
      <c r="B11" s="432"/>
      <c r="C11" s="432"/>
      <c r="D11" s="433"/>
      <c r="E11" s="433"/>
      <c r="F11" s="433"/>
      <c r="G11" s="433"/>
      <c r="H11" s="433"/>
      <c r="I11" s="434"/>
      <c r="J11" s="434"/>
      <c r="K11" s="434"/>
      <c r="L11" s="434"/>
      <c r="M11" s="434"/>
      <c r="N11" s="434"/>
      <c r="O11" s="434"/>
      <c r="P11" s="435">
        <f t="shared" si="0"/>
        <v>0</v>
      </c>
      <c r="Q11" s="435"/>
      <c r="R11" s="435"/>
      <c r="S11" s="436">
        <f>SUM(I11:R11)</f>
        <v>0</v>
      </c>
      <c r="T11" s="437"/>
      <c r="U11" s="437"/>
      <c r="V11" s="438"/>
      <c r="AA11" s="146">
        <v>4</v>
      </c>
      <c r="AB11" s="147" t="s">
        <v>145</v>
      </c>
      <c r="AC11" s="148"/>
      <c r="AE11" s="151"/>
      <c r="AF11" s="156"/>
      <c r="AG11" s="156"/>
      <c r="AH11" s="156"/>
      <c r="AI11" s="157"/>
      <c r="AJ11" s="157"/>
      <c r="AK11" s="157"/>
      <c r="AL11" s="157"/>
    </row>
    <row r="12" spans="1:44" ht="20.25" customHeight="1">
      <c r="A12" s="149">
        <v>5</v>
      </c>
      <c r="B12" s="432"/>
      <c r="C12" s="432"/>
      <c r="D12" s="433"/>
      <c r="E12" s="433"/>
      <c r="F12" s="433"/>
      <c r="G12" s="433"/>
      <c r="H12" s="433"/>
      <c r="I12" s="434"/>
      <c r="J12" s="434"/>
      <c r="K12" s="434"/>
      <c r="L12" s="434"/>
      <c r="M12" s="434"/>
      <c r="N12" s="434"/>
      <c r="O12" s="434"/>
      <c r="P12" s="435">
        <f t="shared" si="0"/>
        <v>0</v>
      </c>
      <c r="Q12" s="435"/>
      <c r="R12" s="435"/>
      <c r="S12" s="436">
        <f t="shared" si="1"/>
        <v>0</v>
      </c>
      <c r="T12" s="437"/>
      <c r="U12" s="437"/>
      <c r="V12" s="438"/>
      <c r="AA12" s="146">
        <v>5</v>
      </c>
      <c r="AB12" s="147" t="s">
        <v>146</v>
      </c>
      <c r="AC12" s="148"/>
      <c r="AE12" s="158"/>
      <c r="AF12" s="154"/>
      <c r="AG12" s="158"/>
      <c r="AH12" s="158"/>
      <c r="AI12" s="157"/>
      <c r="AJ12" s="157"/>
      <c r="AK12" s="154"/>
      <c r="AL12" s="157"/>
    </row>
    <row r="13" spans="1:44" ht="20.25" customHeight="1">
      <c r="A13" s="149">
        <v>6</v>
      </c>
      <c r="B13" s="432"/>
      <c r="C13" s="432"/>
      <c r="D13" s="433"/>
      <c r="E13" s="433"/>
      <c r="F13" s="433"/>
      <c r="G13" s="433"/>
      <c r="H13" s="433"/>
      <c r="I13" s="434"/>
      <c r="J13" s="434"/>
      <c r="K13" s="434"/>
      <c r="L13" s="434"/>
      <c r="M13" s="434"/>
      <c r="N13" s="434"/>
      <c r="O13" s="434"/>
      <c r="P13" s="435">
        <f t="shared" si="0"/>
        <v>0</v>
      </c>
      <c r="Q13" s="435"/>
      <c r="R13" s="435"/>
      <c r="S13" s="436">
        <f t="shared" si="1"/>
        <v>0</v>
      </c>
      <c r="T13" s="437"/>
      <c r="U13" s="437"/>
      <c r="V13" s="438"/>
      <c r="AA13" s="146">
        <v>6</v>
      </c>
      <c r="AB13" s="147" t="s">
        <v>147</v>
      </c>
      <c r="AC13" s="148"/>
    </row>
    <row r="14" spans="1:44" ht="20.25" customHeight="1">
      <c r="A14" s="149">
        <v>7</v>
      </c>
      <c r="B14" s="432"/>
      <c r="C14" s="432"/>
      <c r="D14" s="433"/>
      <c r="E14" s="433"/>
      <c r="F14" s="433"/>
      <c r="G14" s="433"/>
      <c r="H14" s="433"/>
      <c r="I14" s="434"/>
      <c r="J14" s="434"/>
      <c r="K14" s="434"/>
      <c r="L14" s="434"/>
      <c r="M14" s="434"/>
      <c r="N14" s="434"/>
      <c r="O14" s="434"/>
      <c r="P14" s="435">
        <f t="shared" si="0"/>
        <v>0</v>
      </c>
      <c r="Q14" s="435"/>
      <c r="R14" s="435"/>
      <c r="S14" s="436">
        <f t="shared" si="1"/>
        <v>0</v>
      </c>
      <c r="T14" s="437"/>
      <c r="U14" s="437"/>
      <c r="V14" s="438"/>
      <c r="AA14" s="146">
        <v>7</v>
      </c>
      <c r="AB14" s="147" t="s">
        <v>148</v>
      </c>
      <c r="AC14" s="148"/>
    </row>
    <row r="15" spans="1:44" ht="20.25" customHeight="1">
      <c r="A15" s="149">
        <v>8</v>
      </c>
      <c r="B15" s="432"/>
      <c r="C15" s="432"/>
      <c r="D15" s="433"/>
      <c r="E15" s="433"/>
      <c r="F15" s="433"/>
      <c r="G15" s="433"/>
      <c r="H15" s="433"/>
      <c r="I15" s="434"/>
      <c r="J15" s="434"/>
      <c r="K15" s="434"/>
      <c r="L15" s="434"/>
      <c r="M15" s="434"/>
      <c r="N15" s="434"/>
      <c r="O15" s="434"/>
      <c r="P15" s="435">
        <f t="shared" si="0"/>
        <v>0</v>
      </c>
      <c r="Q15" s="435"/>
      <c r="R15" s="435"/>
      <c r="S15" s="436">
        <f t="shared" si="1"/>
        <v>0</v>
      </c>
      <c r="T15" s="437"/>
      <c r="U15" s="437"/>
      <c r="V15" s="438"/>
      <c r="AA15" s="146">
        <v>8</v>
      </c>
      <c r="AB15" s="147"/>
      <c r="AC15" s="148"/>
    </row>
    <row r="16" spans="1:44" ht="20.25" customHeight="1">
      <c r="A16" s="149">
        <v>9</v>
      </c>
      <c r="B16" s="432"/>
      <c r="C16" s="432"/>
      <c r="D16" s="433"/>
      <c r="E16" s="433"/>
      <c r="F16" s="433"/>
      <c r="G16" s="433"/>
      <c r="H16" s="433"/>
      <c r="I16" s="434"/>
      <c r="J16" s="434"/>
      <c r="K16" s="434"/>
      <c r="L16" s="434"/>
      <c r="M16" s="434"/>
      <c r="N16" s="434"/>
      <c r="O16" s="434"/>
      <c r="P16" s="435">
        <f t="shared" si="0"/>
        <v>0</v>
      </c>
      <c r="Q16" s="435"/>
      <c r="R16" s="435"/>
      <c r="S16" s="436">
        <f t="shared" si="1"/>
        <v>0</v>
      </c>
      <c r="T16" s="437"/>
      <c r="U16" s="437"/>
      <c r="V16" s="438"/>
      <c r="Y16" s="153"/>
      <c r="Z16" s="153"/>
      <c r="AA16" s="146">
        <v>9</v>
      </c>
      <c r="AB16" s="147"/>
      <c r="AC16" s="148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</row>
    <row r="17" spans="1:44" ht="20.25" customHeight="1">
      <c r="A17" s="149">
        <v>10</v>
      </c>
      <c r="B17" s="432"/>
      <c r="C17" s="432"/>
      <c r="D17" s="433"/>
      <c r="E17" s="433"/>
      <c r="F17" s="433"/>
      <c r="G17" s="433"/>
      <c r="H17" s="433"/>
      <c r="I17" s="434"/>
      <c r="J17" s="434"/>
      <c r="K17" s="434"/>
      <c r="L17" s="434"/>
      <c r="M17" s="434"/>
      <c r="N17" s="434"/>
      <c r="O17" s="434"/>
      <c r="P17" s="435">
        <f t="shared" si="0"/>
        <v>0</v>
      </c>
      <c r="Q17" s="435"/>
      <c r="R17" s="435"/>
      <c r="S17" s="436">
        <f t="shared" si="1"/>
        <v>0</v>
      </c>
      <c r="T17" s="437"/>
      <c r="U17" s="437"/>
      <c r="V17" s="438"/>
      <c r="Y17" s="153"/>
      <c r="Z17" s="153"/>
      <c r="AA17" s="146">
        <v>10</v>
      </c>
      <c r="AB17" s="159"/>
      <c r="AC17" s="153"/>
      <c r="AD17" s="155"/>
      <c r="AE17" s="155"/>
      <c r="AF17" s="155"/>
      <c r="AG17" s="155"/>
      <c r="AH17" s="160"/>
      <c r="AI17" s="160"/>
      <c r="AJ17" s="160"/>
      <c r="AK17" s="160"/>
      <c r="AL17" s="160"/>
      <c r="AM17" s="160"/>
      <c r="AN17" s="160"/>
      <c r="AO17" s="161"/>
      <c r="AP17" s="162"/>
      <c r="AQ17" s="162"/>
      <c r="AR17" s="162"/>
    </row>
    <row r="18" spans="1:44" ht="20.25" customHeight="1">
      <c r="A18" s="149">
        <v>11</v>
      </c>
      <c r="B18" s="432"/>
      <c r="C18" s="432"/>
      <c r="D18" s="433"/>
      <c r="E18" s="433"/>
      <c r="F18" s="433"/>
      <c r="G18" s="433"/>
      <c r="H18" s="433"/>
      <c r="I18" s="434"/>
      <c r="J18" s="434"/>
      <c r="K18" s="434"/>
      <c r="L18" s="434"/>
      <c r="M18" s="434"/>
      <c r="N18" s="434"/>
      <c r="O18" s="434"/>
      <c r="P18" s="435">
        <f t="shared" si="0"/>
        <v>0</v>
      </c>
      <c r="Q18" s="435"/>
      <c r="R18" s="435"/>
      <c r="S18" s="436">
        <f>SUM(I18:R18)</f>
        <v>0</v>
      </c>
      <c r="T18" s="437"/>
      <c r="U18" s="437"/>
      <c r="V18" s="438"/>
      <c r="Y18" s="153"/>
      <c r="Z18" s="153"/>
      <c r="AA18" s="163"/>
      <c r="AB18" s="155"/>
      <c r="AC18" s="153"/>
      <c r="AD18" s="155"/>
      <c r="AE18" s="155"/>
      <c r="AF18" s="155"/>
      <c r="AG18" s="155"/>
      <c r="AH18" s="160"/>
      <c r="AI18" s="160"/>
      <c r="AJ18" s="160"/>
      <c r="AK18" s="160"/>
      <c r="AL18" s="160"/>
      <c r="AM18" s="160"/>
      <c r="AN18" s="160"/>
      <c r="AO18" s="161"/>
      <c r="AP18" s="162"/>
      <c r="AQ18" s="162"/>
      <c r="AR18" s="162"/>
    </row>
    <row r="19" spans="1:44" ht="20.25" customHeight="1">
      <c r="A19" s="149">
        <v>12</v>
      </c>
      <c r="B19" s="432"/>
      <c r="C19" s="432"/>
      <c r="D19" s="433"/>
      <c r="E19" s="433"/>
      <c r="F19" s="433"/>
      <c r="G19" s="433"/>
      <c r="H19" s="433"/>
      <c r="I19" s="434"/>
      <c r="J19" s="434"/>
      <c r="K19" s="434"/>
      <c r="L19" s="434"/>
      <c r="M19" s="434"/>
      <c r="N19" s="434"/>
      <c r="O19" s="434"/>
      <c r="P19" s="435">
        <f t="shared" si="0"/>
        <v>0</v>
      </c>
      <c r="Q19" s="435"/>
      <c r="R19" s="435"/>
      <c r="S19" s="436">
        <f t="shared" si="1"/>
        <v>0</v>
      </c>
      <c r="T19" s="437"/>
      <c r="U19" s="437"/>
      <c r="V19" s="438"/>
      <c r="Y19" s="153"/>
      <c r="Z19" s="153"/>
      <c r="AA19" s="153"/>
      <c r="AB19" s="155"/>
      <c r="AC19" s="153"/>
      <c r="AD19" s="155"/>
      <c r="AE19" s="155"/>
      <c r="AF19" s="155"/>
      <c r="AG19" s="155"/>
      <c r="AH19" s="160"/>
      <c r="AI19" s="160"/>
      <c r="AJ19" s="160"/>
      <c r="AK19" s="160"/>
      <c r="AL19" s="160"/>
      <c r="AM19" s="160"/>
      <c r="AN19" s="160"/>
      <c r="AO19" s="161"/>
      <c r="AP19" s="162"/>
      <c r="AQ19" s="162"/>
      <c r="AR19" s="162"/>
    </row>
    <row r="20" spans="1:44" ht="20.25" customHeight="1">
      <c r="A20" s="149">
        <v>13</v>
      </c>
      <c r="B20" s="432"/>
      <c r="C20" s="432"/>
      <c r="D20" s="433"/>
      <c r="E20" s="433"/>
      <c r="F20" s="433"/>
      <c r="G20" s="433"/>
      <c r="H20" s="433"/>
      <c r="I20" s="434"/>
      <c r="J20" s="434"/>
      <c r="K20" s="434"/>
      <c r="L20" s="434"/>
      <c r="M20" s="434"/>
      <c r="N20" s="434"/>
      <c r="O20" s="434"/>
      <c r="P20" s="435">
        <f t="shared" si="0"/>
        <v>0</v>
      </c>
      <c r="Q20" s="435"/>
      <c r="R20" s="435"/>
      <c r="S20" s="436">
        <f t="shared" si="1"/>
        <v>0</v>
      </c>
      <c r="T20" s="437"/>
      <c r="U20" s="437"/>
      <c r="V20" s="438"/>
      <c r="Y20" s="153"/>
      <c r="Z20" s="153"/>
      <c r="AA20" s="153"/>
      <c r="AB20" s="155"/>
      <c r="AC20" s="153"/>
      <c r="AD20" s="155"/>
      <c r="AE20" s="155"/>
      <c r="AF20" s="155"/>
      <c r="AG20" s="155"/>
      <c r="AH20" s="160"/>
      <c r="AI20" s="160"/>
      <c r="AJ20" s="160"/>
      <c r="AK20" s="160"/>
      <c r="AL20" s="160"/>
      <c r="AM20" s="160"/>
      <c r="AN20" s="160"/>
      <c r="AO20" s="161"/>
      <c r="AP20" s="162"/>
      <c r="AQ20" s="162"/>
      <c r="AR20" s="162"/>
    </row>
    <row r="21" spans="1:44" ht="20.25" customHeight="1">
      <c r="A21" s="149">
        <v>14</v>
      </c>
      <c r="B21" s="432"/>
      <c r="C21" s="432"/>
      <c r="D21" s="433"/>
      <c r="E21" s="433"/>
      <c r="F21" s="433"/>
      <c r="G21" s="433"/>
      <c r="H21" s="433"/>
      <c r="I21" s="434"/>
      <c r="J21" s="434"/>
      <c r="K21" s="434"/>
      <c r="L21" s="434"/>
      <c r="M21" s="434"/>
      <c r="N21" s="434"/>
      <c r="O21" s="434"/>
      <c r="P21" s="435">
        <f t="shared" si="0"/>
        <v>0</v>
      </c>
      <c r="Q21" s="435"/>
      <c r="R21" s="435"/>
      <c r="S21" s="436">
        <f t="shared" si="1"/>
        <v>0</v>
      </c>
      <c r="T21" s="437"/>
      <c r="U21" s="437"/>
      <c r="V21" s="438"/>
      <c r="Y21" s="153"/>
      <c r="Z21" s="153"/>
      <c r="AA21" s="153"/>
      <c r="AB21" s="155"/>
      <c r="AC21" s="153"/>
      <c r="AD21" s="155"/>
      <c r="AE21" s="155"/>
      <c r="AF21" s="155"/>
      <c r="AG21" s="155"/>
      <c r="AH21" s="160"/>
      <c r="AI21" s="160"/>
      <c r="AJ21" s="160"/>
      <c r="AK21" s="160"/>
      <c r="AL21" s="160"/>
      <c r="AM21" s="160"/>
      <c r="AN21" s="160"/>
      <c r="AO21" s="161"/>
      <c r="AP21" s="162"/>
      <c r="AQ21" s="162"/>
      <c r="AR21" s="162"/>
    </row>
    <row r="22" spans="1:44" ht="20.25" customHeight="1">
      <c r="A22" s="149">
        <v>15</v>
      </c>
      <c r="B22" s="432"/>
      <c r="C22" s="432"/>
      <c r="D22" s="433"/>
      <c r="E22" s="433"/>
      <c r="F22" s="433"/>
      <c r="G22" s="433"/>
      <c r="H22" s="433"/>
      <c r="I22" s="434"/>
      <c r="J22" s="434"/>
      <c r="K22" s="434"/>
      <c r="L22" s="434"/>
      <c r="M22" s="434"/>
      <c r="N22" s="434"/>
      <c r="O22" s="434"/>
      <c r="P22" s="435">
        <f t="shared" si="0"/>
        <v>0</v>
      </c>
      <c r="Q22" s="435"/>
      <c r="R22" s="435"/>
      <c r="S22" s="436">
        <f t="shared" si="1"/>
        <v>0</v>
      </c>
      <c r="T22" s="437"/>
      <c r="U22" s="437"/>
      <c r="V22" s="438"/>
      <c r="Y22" s="153"/>
      <c r="Z22" s="153"/>
      <c r="AA22" s="153"/>
      <c r="AB22" s="155"/>
      <c r="AC22" s="153"/>
      <c r="AD22" s="155"/>
      <c r="AE22" s="155"/>
      <c r="AF22" s="155"/>
      <c r="AG22" s="155"/>
      <c r="AH22" s="160"/>
      <c r="AI22" s="160"/>
      <c r="AJ22" s="160"/>
      <c r="AK22" s="160"/>
      <c r="AL22" s="160"/>
      <c r="AM22" s="160"/>
      <c r="AN22" s="160"/>
      <c r="AO22" s="161"/>
      <c r="AP22" s="162"/>
      <c r="AQ22" s="162"/>
      <c r="AR22" s="162"/>
    </row>
    <row r="23" spans="1:44" ht="20.25" customHeight="1">
      <c r="A23" s="149">
        <v>16</v>
      </c>
      <c r="B23" s="432"/>
      <c r="C23" s="432"/>
      <c r="D23" s="433"/>
      <c r="E23" s="433"/>
      <c r="F23" s="433"/>
      <c r="G23" s="433"/>
      <c r="H23" s="433"/>
      <c r="I23" s="434"/>
      <c r="J23" s="434"/>
      <c r="K23" s="434"/>
      <c r="L23" s="434"/>
      <c r="M23" s="434"/>
      <c r="N23" s="434"/>
      <c r="O23" s="434"/>
      <c r="P23" s="435">
        <f t="shared" si="0"/>
        <v>0</v>
      </c>
      <c r="Q23" s="435"/>
      <c r="R23" s="435"/>
      <c r="S23" s="436">
        <f t="shared" si="1"/>
        <v>0</v>
      </c>
      <c r="T23" s="437"/>
      <c r="U23" s="437"/>
      <c r="V23" s="438"/>
      <c r="Y23" s="153"/>
      <c r="Z23" s="153"/>
      <c r="AA23" s="153"/>
      <c r="AB23" s="155"/>
      <c r="AC23" s="153"/>
      <c r="AD23" s="155"/>
      <c r="AE23" s="155"/>
      <c r="AF23" s="155"/>
      <c r="AG23" s="155"/>
      <c r="AH23" s="160"/>
      <c r="AI23" s="160"/>
      <c r="AJ23" s="160"/>
      <c r="AK23" s="160"/>
      <c r="AL23" s="160"/>
      <c r="AM23" s="160"/>
      <c r="AN23" s="160"/>
      <c r="AO23" s="161"/>
      <c r="AP23" s="162"/>
      <c r="AQ23" s="162"/>
      <c r="AR23" s="162"/>
    </row>
    <row r="24" spans="1:44" ht="20.25" customHeight="1">
      <c r="A24" s="149">
        <v>17</v>
      </c>
      <c r="B24" s="432"/>
      <c r="C24" s="432"/>
      <c r="D24" s="433"/>
      <c r="E24" s="433"/>
      <c r="F24" s="433"/>
      <c r="G24" s="433"/>
      <c r="H24" s="433"/>
      <c r="I24" s="434"/>
      <c r="J24" s="434"/>
      <c r="K24" s="434"/>
      <c r="L24" s="434"/>
      <c r="M24" s="434"/>
      <c r="N24" s="434"/>
      <c r="O24" s="434"/>
      <c r="P24" s="435">
        <f t="shared" si="0"/>
        <v>0</v>
      </c>
      <c r="Q24" s="435"/>
      <c r="R24" s="435"/>
      <c r="S24" s="436">
        <f t="shared" si="1"/>
        <v>0</v>
      </c>
      <c r="T24" s="437"/>
      <c r="U24" s="437"/>
      <c r="V24" s="438"/>
      <c r="Y24" s="153"/>
      <c r="Z24" s="153"/>
      <c r="AA24" s="153"/>
      <c r="AB24" s="155"/>
      <c r="AC24" s="153"/>
      <c r="AD24" s="155"/>
      <c r="AE24" s="155"/>
      <c r="AF24" s="155"/>
      <c r="AG24" s="155"/>
      <c r="AH24" s="160"/>
      <c r="AI24" s="160"/>
      <c r="AJ24" s="160"/>
      <c r="AK24" s="160"/>
      <c r="AL24" s="160"/>
      <c r="AM24" s="160"/>
      <c r="AN24" s="160"/>
      <c r="AO24" s="161"/>
      <c r="AP24" s="162"/>
      <c r="AQ24" s="162"/>
      <c r="AR24" s="162"/>
    </row>
    <row r="25" spans="1:44" ht="20.25" customHeight="1">
      <c r="A25" s="149">
        <v>18</v>
      </c>
      <c r="B25" s="432"/>
      <c r="C25" s="432"/>
      <c r="D25" s="433"/>
      <c r="E25" s="433"/>
      <c r="F25" s="433"/>
      <c r="G25" s="433"/>
      <c r="H25" s="433"/>
      <c r="I25" s="434"/>
      <c r="J25" s="434"/>
      <c r="K25" s="434"/>
      <c r="L25" s="434"/>
      <c r="M25" s="434"/>
      <c r="N25" s="434"/>
      <c r="O25" s="434"/>
      <c r="P25" s="435">
        <f t="shared" si="0"/>
        <v>0</v>
      </c>
      <c r="Q25" s="435"/>
      <c r="R25" s="435"/>
      <c r="S25" s="436">
        <f>SUM(I25:R25)</f>
        <v>0</v>
      </c>
      <c r="T25" s="437"/>
      <c r="U25" s="437"/>
      <c r="V25" s="438"/>
      <c r="AB25" s="155"/>
      <c r="AC25" s="153"/>
    </row>
    <row r="26" spans="1:44" ht="20.25" customHeight="1">
      <c r="A26" s="149">
        <v>19</v>
      </c>
      <c r="B26" s="432"/>
      <c r="C26" s="432"/>
      <c r="D26" s="433"/>
      <c r="E26" s="433"/>
      <c r="F26" s="433"/>
      <c r="G26" s="433"/>
      <c r="H26" s="433"/>
      <c r="I26" s="434"/>
      <c r="J26" s="434"/>
      <c r="K26" s="434"/>
      <c r="L26" s="434"/>
      <c r="M26" s="434"/>
      <c r="N26" s="434"/>
      <c r="O26" s="434"/>
      <c r="P26" s="435">
        <f t="shared" si="0"/>
        <v>0</v>
      </c>
      <c r="Q26" s="435"/>
      <c r="R26" s="435"/>
      <c r="S26" s="436">
        <f t="shared" si="1"/>
        <v>0</v>
      </c>
      <c r="T26" s="437"/>
      <c r="U26" s="437"/>
      <c r="V26" s="438"/>
    </row>
    <row r="27" spans="1:44" ht="20.25" customHeight="1">
      <c r="A27" s="149">
        <v>20</v>
      </c>
      <c r="B27" s="432"/>
      <c r="C27" s="432"/>
      <c r="D27" s="433"/>
      <c r="E27" s="433"/>
      <c r="F27" s="433"/>
      <c r="G27" s="433"/>
      <c r="H27" s="433"/>
      <c r="I27" s="434"/>
      <c r="J27" s="434"/>
      <c r="K27" s="434"/>
      <c r="L27" s="434"/>
      <c r="M27" s="434"/>
      <c r="N27" s="434"/>
      <c r="O27" s="434"/>
      <c r="P27" s="435">
        <f t="shared" si="0"/>
        <v>0</v>
      </c>
      <c r="Q27" s="435"/>
      <c r="R27" s="435"/>
      <c r="S27" s="436">
        <f t="shared" si="1"/>
        <v>0</v>
      </c>
      <c r="T27" s="437"/>
      <c r="U27" s="437"/>
      <c r="V27" s="438"/>
    </row>
    <row r="28" spans="1:44" ht="20.25" customHeight="1">
      <c r="A28" s="149">
        <v>21</v>
      </c>
      <c r="B28" s="432"/>
      <c r="C28" s="432"/>
      <c r="D28" s="433"/>
      <c r="E28" s="433"/>
      <c r="F28" s="433"/>
      <c r="G28" s="433"/>
      <c r="H28" s="433"/>
      <c r="I28" s="434"/>
      <c r="J28" s="434"/>
      <c r="K28" s="434"/>
      <c r="L28" s="434"/>
      <c r="M28" s="434"/>
      <c r="N28" s="434"/>
      <c r="O28" s="434"/>
      <c r="P28" s="435">
        <f t="shared" si="0"/>
        <v>0</v>
      </c>
      <c r="Q28" s="435"/>
      <c r="R28" s="435"/>
      <c r="S28" s="436">
        <f t="shared" si="1"/>
        <v>0</v>
      </c>
      <c r="T28" s="437"/>
      <c r="U28" s="437"/>
      <c r="V28" s="438"/>
    </row>
    <row r="29" spans="1:44" ht="20.25" customHeight="1">
      <c r="A29" s="149">
        <v>22</v>
      </c>
      <c r="B29" s="432"/>
      <c r="C29" s="432"/>
      <c r="D29" s="433"/>
      <c r="E29" s="433"/>
      <c r="F29" s="433"/>
      <c r="G29" s="433"/>
      <c r="H29" s="433"/>
      <c r="I29" s="434"/>
      <c r="J29" s="434"/>
      <c r="K29" s="434"/>
      <c r="L29" s="434"/>
      <c r="M29" s="434"/>
      <c r="N29" s="434"/>
      <c r="O29" s="434"/>
      <c r="P29" s="435">
        <f t="shared" si="0"/>
        <v>0</v>
      </c>
      <c r="Q29" s="435"/>
      <c r="R29" s="435"/>
      <c r="S29" s="436">
        <f t="shared" si="1"/>
        <v>0</v>
      </c>
      <c r="T29" s="437"/>
      <c r="U29" s="437"/>
      <c r="V29" s="438"/>
    </row>
    <row r="30" spans="1:44" ht="20.25" customHeight="1">
      <c r="A30" s="149">
        <v>23</v>
      </c>
      <c r="B30" s="432"/>
      <c r="C30" s="432"/>
      <c r="D30" s="433"/>
      <c r="E30" s="433"/>
      <c r="F30" s="433"/>
      <c r="G30" s="433"/>
      <c r="H30" s="433"/>
      <c r="I30" s="434"/>
      <c r="J30" s="434"/>
      <c r="K30" s="434"/>
      <c r="L30" s="434"/>
      <c r="M30" s="434"/>
      <c r="N30" s="434"/>
      <c r="O30" s="434"/>
      <c r="P30" s="435">
        <f t="shared" si="0"/>
        <v>0</v>
      </c>
      <c r="Q30" s="435"/>
      <c r="R30" s="435"/>
      <c r="S30" s="436">
        <f t="shared" si="1"/>
        <v>0</v>
      </c>
      <c r="T30" s="437"/>
      <c r="U30" s="437"/>
      <c r="V30" s="438"/>
    </row>
    <row r="31" spans="1:44" ht="20.25" customHeight="1">
      <c r="A31" s="149">
        <v>24</v>
      </c>
      <c r="B31" s="432"/>
      <c r="C31" s="432"/>
      <c r="D31" s="433"/>
      <c r="E31" s="433"/>
      <c r="F31" s="433"/>
      <c r="G31" s="433"/>
      <c r="H31" s="433"/>
      <c r="I31" s="434"/>
      <c r="J31" s="434"/>
      <c r="K31" s="434"/>
      <c r="L31" s="434"/>
      <c r="M31" s="434"/>
      <c r="N31" s="434"/>
      <c r="O31" s="434"/>
      <c r="P31" s="435">
        <f t="shared" si="0"/>
        <v>0</v>
      </c>
      <c r="Q31" s="435"/>
      <c r="R31" s="435"/>
      <c r="S31" s="436">
        <f t="shared" si="1"/>
        <v>0</v>
      </c>
      <c r="T31" s="437"/>
      <c r="U31" s="437"/>
      <c r="V31" s="438"/>
    </row>
    <row r="32" spans="1:44" ht="20.25" customHeight="1">
      <c r="A32" s="164"/>
      <c r="B32" s="441" t="s">
        <v>10</v>
      </c>
      <c r="C32" s="441"/>
      <c r="D32" s="441"/>
      <c r="E32" s="441"/>
      <c r="F32" s="441"/>
      <c r="G32" s="441"/>
      <c r="H32" s="441"/>
      <c r="I32" s="435">
        <f>SUM(I8:L31)</f>
        <v>0</v>
      </c>
      <c r="J32" s="435"/>
      <c r="K32" s="435"/>
      <c r="L32" s="435"/>
      <c r="M32" s="435">
        <f>SUM(M8:O31)</f>
        <v>0</v>
      </c>
      <c r="N32" s="435"/>
      <c r="O32" s="435"/>
      <c r="P32" s="435">
        <f>SUM(P8:R31)</f>
        <v>0</v>
      </c>
      <c r="Q32" s="435"/>
      <c r="R32" s="435"/>
      <c r="S32" s="442">
        <f>SUM(S8:V31)</f>
        <v>0</v>
      </c>
      <c r="T32" s="443"/>
      <c r="U32" s="443"/>
      <c r="V32" s="444"/>
      <c r="W32" s="165"/>
    </row>
    <row r="33" spans="1:23" ht="4.5" customHeight="1">
      <c r="A33" s="166"/>
      <c r="B33" s="445"/>
      <c r="C33" s="445"/>
      <c r="D33" s="446"/>
      <c r="E33" s="446"/>
      <c r="F33" s="446"/>
      <c r="G33" s="446"/>
      <c r="H33" s="446"/>
      <c r="I33" s="447"/>
      <c r="J33" s="447"/>
      <c r="K33" s="447"/>
      <c r="L33" s="447"/>
      <c r="M33" s="447"/>
      <c r="N33" s="447"/>
      <c r="O33" s="447"/>
      <c r="P33" s="447"/>
      <c r="Q33" s="447"/>
      <c r="R33" s="447"/>
      <c r="S33" s="453"/>
      <c r="T33" s="453"/>
      <c r="U33" s="453"/>
      <c r="V33" s="453"/>
    </row>
    <row r="34" spans="1:23" ht="20.25" customHeight="1">
      <c r="A34" s="167" t="s">
        <v>141</v>
      </c>
      <c r="B34" s="168"/>
      <c r="C34" s="168"/>
      <c r="D34" s="169"/>
      <c r="E34" s="169"/>
      <c r="F34" s="169"/>
      <c r="G34" s="169"/>
      <c r="H34" s="169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65"/>
      <c r="T34" s="165"/>
      <c r="U34" s="165"/>
      <c r="V34" s="165"/>
      <c r="W34" s="165"/>
    </row>
    <row r="35" spans="1:23" ht="20.25" customHeight="1">
      <c r="A35" s="145" t="s">
        <v>110</v>
      </c>
      <c r="B35" s="426" t="s">
        <v>53</v>
      </c>
      <c r="C35" s="427"/>
      <c r="D35" s="428"/>
      <c r="E35" s="428"/>
      <c r="F35" s="428"/>
      <c r="G35" s="428"/>
      <c r="H35" s="428"/>
      <c r="I35" s="428" t="s">
        <v>113</v>
      </c>
      <c r="J35" s="428"/>
      <c r="K35" s="428"/>
      <c r="L35" s="428"/>
      <c r="M35" s="428" t="s">
        <v>160</v>
      </c>
      <c r="N35" s="428"/>
      <c r="O35" s="428"/>
      <c r="P35" s="428" t="s">
        <v>114</v>
      </c>
      <c r="Q35" s="428"/>
      <c r="R35" s="428"/>
      <c r="S35" s="428" t="s">
        <v>112</v>
      </c>
      <c r="T35" s="428"/>
      <c r="U35" s="428"/>
      <c r="V35" s="428"/>
      <c r="W35" s="165"/>
    </row>
    <row r="36" spans="1:23" ht="21" customHeight="1">
      <c r="A36" s="171">
        <v>1</v>
      </c>
      <c r="B36" s="448" t="str">
        <f t="shared" ref="B36:B42" si="2">AB8</f>
        <v>大柳貢</v>
      </c>
      <c r="C36" s="449"/>
      <c r="D36" s="450"/>
      <c r="E36" s="450"/>
      <c r="F36" s="450"/>
      <c r="G36" s="450"/>
      <c r="H36" s="450"/>
      <c r="I36" s="435">
        <f>SUMIF($B$8:$C$31,AB8,$I$8:$L$31)</f>
        <v>0</v>
      </c>
      <c r="J36" s="435"/>
      <c r="K36" s="435"/>
      <c r="L36" s="435"/>
      <c r="M36" s="435">
        <f>SUMIF($B$8:$C$31,AB8,$M$8:$O$31)</f>
        <v>0</v>
      </c>
      <c r="N36" s="435"/>
      <c r="O36" s="435"/>
      <c r="P36" s="435">
        <f>SUMIF($B$8:$C$31,AB8,$P$8:$R$31)</f>
        <v>0</v>
      </c>
      <c r="Q36" s="435"/>
      <c r="R36" s="435"/>
      <c r="S36" s="451">
        <f>SUMIF($B$8:$C$31,AB8,$S$8:$V$31)</f>
        <v>0</v>
      </c>
      <c r="T36" s="452"/>
      <c r="U36" s="452"/>
      <c r="V36" s="452"/>
      <c r="W36" s="165"/>
    </row>
    <row r="37" spans="1:23" ht="21" customHeight="1">
      <c r="A37" s="172">
        <v>2</v>
      </c>
      <c r="B37" s="448" t="str">
        <f t="shared" si="2"/>
        <v>金子正則</v>
      </c>
      <c r="C37" s="449"/>
      <c r="D37" s="450"/>
      <c r="E37" s="450"/>
      <c r="F37" s="450"/>
      <c r="G37" s="450"/>
      <c r="H37" s="450"/>
      <c r="I37" s="435">
        <f t="shared" ref="I37:I44" si="3">SUMIF($B$8:$C$31,AB9,$I$8:$L$31)</f>
        <v>0</v>
      </c>
      <c r="J37" s="435"/>
      <c r="K37" s="435"/>
      <c r="L37" s="435"/>
      <c r="M37" s="435">
        <f t="shared" ref="M37:M42" si="4">SUMIF($B$8:$C$31,AB9,$M$8:$O$31)</f>
        <v>0</v>
      </c>
      <c r="N37" s="435"/>
      <c r="O37" s="435"/>
      <c r="P37" s="435">
        <f t="shared" ref="P37:P42" si="5">SUMIF($B$8:$C$31,AB9,$P$8:$R$31)</f>
        <v>0</v>
      </c>
      <c r="Q37" s="435"/>
      <c r="R37" s="435"/>
      <c r="S37" s="451">
        <f t="shared" ref="S37:S42" si="6">SUMIF($B$8:$C$31,AB9,$S$8:$V$31)</f>
        <v>0</v>
      </c>
      <c r="T37" s="452"/>
      <c r="U37" s="452"/>
      <c r="V37" s="452"/>
    </row>
    <row r="38" spans="1:23" ht="21" customHeight="1">
      <c r="A38" s="172">
        <v>3</v>
      </c>
      <c r="B38" s="448" t="str">
        <f t="shared" si="2"/>
        <v>武島良雄</v>
      </c>
      <c r="C38" s="449"/>
      <c r="D38" s="450"/>
      <c r="E38" s="450"/>
      <c r="F38" s="450"/>
      <c r="G38" s="450"/>
      <c r="H38" s="450"/>
      <c r="I38" s="435">
        <f t="shared" si="3"/>
        <v>0</v>
      </c>
      <c r="J38" s="435"/>
      <c r="K38" s="435"/>
      <c r="L38" s="435"/>
      <c r="M38" s="435">
        <f t="shared" si="4"/>
        <v>0</v>
      </c>
      <c r="N38" s="435"/>
      <c r="O38" s="435"/>
      <c r="P38" s="435">
        <f>SUMIF($B$8:$C$31,AB10,$P$8:$R$31)</f>
        <v>0</v>
      </c>
      <c r="Q38" s="435"/>
      <c r="R38" s="435"/>
      <c r="S38" s="451">
        <f t="shared" si="6"/>
        <v>0</v>
      </c>
      <c r="T38" s="452"/>
      <c r="U38" s="452"/>
      <c r="V38" s="452"/>
    </row>
    <row r="39" spans="1:23" ht="21" customHeight="1">
      <c r="A39" s="172">
        <v>4</v>
      </c>
      <c r="B39" s="448" t="str">
        <f t="shared" si="2"/>
        <v>小堀和也</v>
      </c>
      <c r="C39" s="449"/>
      <c r="D39" s="450"/>
      <c r="E39" s="450"/>
      <c r="F39" s="450"/>
      <c r="G39" s="450"/>
      <c r="H39" s="450"/>
      <c r="I39" s="435">
        <f t="shared" si="3"/>
        <v>0</v>
      </c>
      <c r="J39" s="435"/>
      <c r="K39" s="435"/>
      <c r="L39" s="435"/>
      <c r="M39" s="435">
        <f t="shared" si="4"/>
        <v>0</v>
      </c>
      <c r="N39" s="435"/>
      <c r="O39" s="435"/>
      <c r="P39" s="435">
        <f t="shared" si="5"/>
        <v>0</v>
      </c>
      <c r="Q39" s="435"/>
      <c r="R39" s="435"/>
      <c r="S39" s="451">
        <f t="shared" si="6"/>
        <v>0</v>
      </c>
      <c r="T39" s="452"/>
      <c r="U39" s="452"/>
      <c r="V39" s="452"/>
    </row>
    <row r="40" spans="1:23" ht="21" customHeight="1">
      <c r="A40" s="171">
        <v>5</v>
      </c>
      <c r="B40" s="448" t="str">
        <f t="shared" si="2"/>
        <v>伊藤明夫</v>
      </c>
      <c r="C40" s="449"/>
      <c r="D40" s="450"/>
      <c r="E40" s="450"/>
      <c r="F40" s="450"/>
      <c r="G40" s="450"/>
      <c r="H40" s="450"/>
      <c r="I40" s="435">
        <f t="shared" si="3"/>
        <v>0</v>
      </c>
      <c r="J40" s="435"/>
      <c r="K40" s="435"/>
      <c r="L40" s="435"/>
      <c r="M40" s="435">
        <f t="shared" si="4"/>
        <v>0</v>
      </c>
      <c r="N40" s="435"/>
      <c r="O40" s="435"/>
      <c r="P40" s="435">
        <f t="shared" si="5"/>
        <v>0</v>
      </c>
      <c r="Q40" s="435"/>
      <c r="R40" s="435"/>
      <c r="S40" s="451">
        <f t="shared" si="6"/>
        <v>0</v>
      </c>
      <c r="T40" s="452"/>
      <c r="U40" s="452"/>
      <c r="V40" s="452"/>
    </row>
    <row r="41" spans="1:23" ht="21" customHeight="1">
      <c r="A41" s="172">
        <v>6</v>
      </c>
      <c r="B41" s="448" t="str">
        <f t="shared" si="2"/>
        <v>工藤慎一</v>
      </c>
      <c r="C41" s="449"/>
      <c r="D41" s="450"/>
      <c r="E41" s="450"/>
      <c r="F41" s="450"/>
      <c r="G41" s="450"/>
      <c r="H41" s="450"/>
      <c r="I41" s="435">
        <f t="shared" si="3"/>
        <v>0</v>
      </c>
      <c r="J41" s="435"/>
      <c r="K41" s="435"/>
      <c r="L41" s="435"/>
      <c r="M41" s="435">
        <f t="shared" si="4"/>
        <v>0</v>
      </c>
      <c r="N41" s="435"/>
      <c r="O41" s="435"/>
      <c r="P41" s="435">
        <f>SUMIF($B$8:$C$31,AB13,$P$8:$R$31)</f>
        <v>0</v>
      </c>
      <c r="Q41" s="435"/>
      <c r="R41" s="435"/>
      <c r="S41" s="451">
        <f t="shared" si="6"/>
        <v>0</v>
      </c>
      <c r="T41" s="452"/>
      <c r="U41" s="452"/>
      <c r="V41" s="452"/>
    </row>
    <row r="42" spans="1:23" ht="21" customHeight="1">
      <c r="A42" s="172">
        <v>7</v>
      </c>
      <c r="B42" s="448" t="str">
        <f t="shared" si="2"/>
        <v>原野健太</v>
      </c>
      <c r="C42" s="449"/>
      <c r="D42" s="450"/>
      <c r="E42" s="450"/>
      <c r="F42" s="450"/>
      <c r="G42" s="450"/>
      <c r="H42" s="450"/>
      <c r="I42" s="435">
        <f t="shared" si="3"/>
        <v>0</v>
      </c>
      <c r="J42" s="435"/>
      <c r="K42" s="435"/>
      <c r="L42" s="435"/>
      <c r="M42" s="435">
        <f t="shared" si="4"/>
        <v>0</v>
      </c>
      <c r="N42" s="435"/>
      <c r="O42" s="435"/>
      <c r="P42" s="435">
        <f t="shared" si="5"/>
        <v>0</v>
      </c>
      <c r="Q42" s="435"/>
      <c r="R42" s="435"/>
      <c r="S42" s="451">
        <f t="shared" si="6"/>
        <v>0</v>
      </c>
      <c r="T42" s="452"/>
      <c r="U42" s="452"/>
      <c r="V42" s="452"/>
    </row>
    <row r="43" spans="1:23" ht="21" customHeight="1">
      <c r="A43" s="172">
        <v>8</v>
      </c>
      <c r="B43" s="448">
        <f>AB15</f>
        <v>0</v>
      </c>
      <c r="C43" s="449"/>
      <c r="D43" s="450"/>
      <c r="E43" s="450"/>
      <c r="F43" s="450"/>
      <c r="G43" s="450"/>
      <c r="H43" s="450"/>
      <c r="I43" s="435">
        <f t="shared" si="3"/>
        <v>0</v>
      </c>
      <c r="J43" s="435"/>
      <c r="K43" s="435"/>
      <c r="L43" s="435"/>
      <c r="M43" s="435">
        <f>SUMIF($B$8:$C$31,AB15,$M$8:$O$31)</f>
        <v>0</v>
      </c>
      <c r="N43" s="435"/>
      <c r="O43" s="435"/>
      <c r="P43" s="435">
        <f>SUMIF($B$8:$C$31,AB15,$P$8:$R$31)</f>
        <v>0</v>
      </c>
      <c r="Q43" s="435"/>
      <c r="R43" s="435"/>
      <c r="S43" s="451">
        <f>SUMIF($B$8:$C$31,AB15,$S$8:$V$31)</f>
        <v>0</v>
      </c>
      <c r="T43" s="452"/>
      <c r="U43" s="452"/>
      <c r="V43" s="452"/>
    </row>
    <row r="44" spans="1:23" ht="21" customHeight="1">
      <c r="A44" s="172">
        <v>9</v>
      </c>
      <c r="B44" s="448">
        <f>AB16</f>
        <v>0</v>
      </c>
      <c r="C44" s="449"/>
      <c r="D44" s="450"/>
      <c r="E44" s="450"/>
      <c r="F44" s="450"/>
      <c r="G44" s="450"/>
      <c r="H44" s="450"/>
      <c r="I44" s="435">
        <f t="shared" si="3"/>
        <v>0</v>
      </c>
      <c r="J44" s="435"/>
      <c r="K44" s="435"/>
      <c r="L44" s="435"/>
      <c r="M44" s="435">
        <f>SUMIF($B$8:$C$31,AB16,$M$8:$O$31)</f>
        <v>0</v>
      </c>
      <c r="N44" s="435"/>
      <c r="O44" s="435"/>
      <c r="P44" s="435">
        <f>SUMIF($B$8:$C$31,AB16,$P$8:$R$31)</f>
        <v>0</v>
      </c>
      <c r="Q44" s="435"/>
      <c r="R44" s="435"/>
      <c r="S44" s="451">
        <f>SUMIF($B$8:$C$31,AB16,$S$8:$V$31)</f>
        <v>0</v>
      </c>
      <c r="T44" s="452"/>
      <c r="U44" s="452"/>
      <c r="V44" s="452"/>
    </row>
    <row r="45" spans="1:23" ht="21" customHeight="1">
      <c r="A45" s="172">
        <v>10</v>
      </c>
      <c r="B45" s="448">
        <f>AB15</f>
        <v>0</v>
      </c>
      <c r="C45" s="449"/>
      <c r="D45" s="450"/>
      <c r="E45" s="450"/>
      <c r="F45" s="450"/>
      <c r="G45" s="450"/>
      <c r="H45" s="450"/>
      <c r="I45" s="435">
        <f>SUMIF($B$8:$C$31,AB15,$I$8:$L$31)</f>
        <v>0</v>
      </c>
      <c r="J45" s="435"/>
      <c r="K45" s="435"/>
      <c r="L45" s="435"/>
      <c r="M45" s="435">
        <f>SUMIF($B$8:$C$31,AB15,$M$8:$O$31)</f>
        <v>0</v>
      </c>
      <c r="N45" s="435"/>
      <c r="O45" s="435"/>
      <c r="P45" s="435">
        <f>SUMIF($B$8:$C$31,AB15,$P$8:$R$31)</f>
        <v>0</v>
      </c>
      <c r="Q45" s="435"/>
      <c r="R45" s="435"/>
      <c r="S45" s="451">
        <f>SUMIF($B$8:$C$31,AB15,$S$8:$V$31)</f>
        <v>0</v>
      </c>
      <c r="T45" s="452"/>
      <c r="U45" s="452"/>
      <c r="V45" s="452"/>
    </row>
    <row r="46" spans="1:23" ht="21" customHeight="1">
      <c r="A46" s="172"/>
      <c r="B46" s="450" t="s">
        <v>142</v>
      </c>
      <c r="C46" s="450"/>
      <c r="D46" s="450"/>
      <c r="E46" s="450"/>
      <c r="F46" s="450"/>
      <c r="G46" s="450"/>
      <c r="H46" s="450"/>
      <c r="I46" s="435">
        <f>SUM(I36:L45)</f>
        <v>0</v>
      </c>
      <c r="J46" s="435"/>
      <c r="K46" s="435"/>
      <c r="L46" s="435"/>
      <c r="M46" s="435">
        <f>SUM(M36:O45)</f>
        <v>0</v>
      </c>
      <c r="N46" s="435"/>
      <c r="O46" s="435"/>
      <c r="P46" s="435">
        <f>SUM(P36:R45)</f>
        <v>0</v>
      </c>
      <c r="Q46" s="435"/>
      <c r="R46" s="435"/>
      <c r="S46" s="451">
        <f>SUM(S36:V45)</f>
        <v>0</v>
      </c>
      <c r="T46" s="452"/>
      <c r="U46" s="452"/>
      <c r="V46" s="452"/>
    </row>
    <row r="47" spans="1:23" ht="21" customHeight="1"/>
    <row r="48" spans="1:23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</sheetData>
  <sheetProtection sheet="1" selectLockedCells="1"/>
  <protectedRanges>
    <protectedRange sqref="G1 P3:V5" name="範囲2"/>
    <protectedRange sqref="B8:R31" name="範囲1"/>
  </protectedRanges>
  <mergeCells count="240">
    <mergeCell ref="E1:H1"/>
    <mergeCell ref="K1:L1"/>
    <mergeCell ref="N3:O3"/>
    <mergeCell ref="N4:O4"/>
    <mergeCell ref="N5:O5"/>
    <mergeCell ref="M44:O44"/>
    <mergeCell ref="P43:R43"/>
    <mergeCell ref="P44:R44"/>
    <mergeCell ref="S43:V43"/>
    <mergeCell ref="S44:V44"/>
    <mergeCell ref="D43:H43"/>
    <mergeCell ref="D44:H44"/>
    <mergeCell ref="I43:L43"/>
    <mergeCell ref="M28:O28"/>
    <mergeCell ref="M29:O29"/>
    <mergeCell ref="M30:O30"/>
    <mergeCell ref="M31:O31"/>
    <mergeCell ref="M32:O32"/>
    <mergeCell ref="M43:O43"/>
    <mergeCell ref="M35:O35"/>
    <mergeCell ref="M36:O36"/>
    <mergeCell ref="M37:O37"/>
    <mergeCell ref="M38:O38"/>
    <mergeCell ref="M41:O41"/>
    <mergeCell ref="B32:H32"/>
    <mergeCell ref="B31:C31"/>
    <mergeCell ref="D31:H31"/>
    <mergeCell ref="I31:L31"/>
    <mergeCell ref="P31:R31"/>
    <mergeCell ref="S31:V31"/>
    <mergeCell ref="M33:O33"/>
    <mergeCell ref="I45:L45"/>
    <mergeCell ref="P45:R45"/>
    <mergeCell ref="S45:V45"/>
    <mergeCell ref="I32:L32"/>
    <mergeCell ref="P32:R32"/>
    <mergeCell ref="S32:V32"/>
    <mergeCell ref="S39:V39"/>
    <mergeCell ref="I38:L38"/>
    <mergeCell ref="P38:R38"/>
    <mergeCell ref="S38:V38"/>
    <mergeCell ref="I44:L44"/>
    <mergeCell ref="M45:O45"/>
    <mergeCell ref="B43:C43"/>
    <mergeCell ref="B44:C44"/>
    <mergeCell ref="S41:V41"/>
    <mergeCell ref="D35:H35"/>
    <mergeCell ref="I35:L35"/>
    <mergeCell ref="P35:R35"/>
    <mergeCell ref="S35:V35"/>
    <mergeCell ref="B33:C33"/>
    <mergeCell ref="D33:H33"/>
    <mergeCell ref="I33:L33"/>
    <mergeCell ref="P33:R33"/>
    <mergeCell ref="S33:V33"/>
    <mergeCell ref="B38:C38"/>
    <mergeCell ref="D38:H38"/>
    <mergeCell ref="B35:C35"/>
    <mergeCell ref="B41:C41"/>
    <mergeCell ref="D41:H41"/>
    <mergeCell ref="I41:L41"/>
    <mergeCell ref="P41:R41"/>
    <mergeCell ref="M39:O39"/>
    <mergeCell ref="M40:O40"/>
    <mergeCell ref="B40:C40"/>
    <mergeCell ref="D40:H40"/>
    <mergeCell ref="S36:V36"/>
    <mergeCell ref="B37:C37"/>
    <mergeCell ref="D37:H37"/>
    <mergeCell ref="I37:L37"/>
    <mergeCell ref="P37:R37"/>
    <mergeCell ref="S37:V37"/>
    <mergeCell ref="B36:C36"/>
    <mergeCell ref="D36:H36"/>
    <mergeCell ref="I36:L36"/>
    <mergeCell ref="P36:R36"/>
    <mergeCell ref="B42:C42"/>
    <mergeCell ref="D42:H42"/>
    <mergeCell ref="I42:L42"/>
    <mergeCell ref="P42:R42"/>
    <mergeCell ref="S42:V42"/>
    <mergeCell ref="I46:L46"/>
    <mergeCell ref="P46:R46"/>
    <mergeCell ref="S46:V46"/>
    <mergeCell ref="B45:C45"/>
    <mergeCell ref="D45:H45"/>
    <mergeCell ref="M46:O46"/>
    <mergeCell ref="M42:O42"/>
    <mergeCell ref="B29:C29"/>
    <mergeCell ref="D29:H29"/>
    <mergeCell ref="I29:L29"/>
    <mergeCell ref="P29:R29"/>
    <mergeCell ref="S29:V29"/>
    <mergeCell ref="B30:C30"/>
    <mergeCell ref="D30:H30"/>
    <mergeCell ref="I30:L30"/>
    <mergeCell ref="P30:R30"/>
    <mergeCell ref="S30:V30"/>
    <mergeCell ref="B28:C28"/>
    <mergeCell ref="D28:H28"/>
    <mergeCell ref="I28:L28"/>
    <mergeCell ref="P28:R28"/>
    <mergeCell ref="S28:V28"/>
    <mergeCell ref="B8:C8"/>
    <mergeCell ref="D8:H8"/>
    <mergeCell ref="I8:L8"/>
    <mergeCell ref="P8:R8"/>
    <mergeCell ref="S8:V8"/>
    <mergeCell ref="M8:O8"/>
    <mergeCell ref="M9:O9"/>
    <mergeCell ref="M10:O10"/>
    <mergeCell ref="M11:O11"/>
    <mergeCell ref="M12:O12"/>
    <mergeCell ref="M14:O14"/>
    <mergeCell ref="M15:O15"/>
    <mergeCell ref="M16:O16"/>
    <mergeCell ref="M17:O17"/>
    <mergeCell ref="M18:O18"/>
    <mergeCell ref="M19:O19"/>
    <mergeCell ref="M20:O20"/>
    <mergeCell ref="M21:O21"/>
    <mergeCell ref="M22:O22"/>
    <mergeCell ref="D9:H9"/>
    <mergeCell ref="B13:C13"/>
    <mergeCell ref="D13:H13"/>
    <mergeCell ref="I13:L13"/>
    <mergeCell ref="B7:C7"/>
    <mergeCell ref="D7:H7"/>
    <mergeCell ref="B9:C9"/>
    <mergeCell ref="B10:C10"/>
    <mergeCell ref="D10:H10"/>
    <mergeCell ref="B11:C11"/>
    <mergeCell ref="S7:V7"/>
    <mergeCell ref="P7:R7"/>
    <mergeCell ref="I7:L7"/>
    <mergeCell ref="S10:V10"/>
    <mergeCell ref="I9:L9"/>
    <mergeCell ref="P9:R9"/>
    <mergeCell ref="S9:V9"/>
    <mergeCell ref="I10:L10"/>
    <mergeCell ref="P10:R10"/>
    <mergeCell ref="M7:O7"/>
    <mergeCell ref="B14:C14"/>
    <mergeCell ref="D14:H14"/>
    <mergeCell ref="I14:L14"/>
    <mergeCell ref="P14:R14"/>
    <mergeCell ref="S14:V14"/>
    <mergeCell ref="P13:R13"/>
    <mergeCell ref="S13:V13"/>
    <mergeCell ref="B12:C12"/>
    <mergeCell ref="D12:H12"/>
    <mergeCell ref="I12:L12"/>
    <mergeCell ref="P12:R12"/>
    <mergeCell ref="S12:V12"/>
    <mergeCell ref="M13:O13"/>
    <mergeCell ref="B16:C16"/>
    <mergeCell ref="D16:H16"/>
    <mergeCell ref="I16:L16"/>
    <mergeCell ref="P16:R16"/>
    <mergeCell ref="S16:V16"/>
    <mergeCell ref="B15:C15"/>
    <mergeCell ref="D15:H15"/>
    <mergeCell ref="I15:L15"/>
    <mergeCell ref="P15:R15"/>
    <mergeCell ref="S15:V15"/>
    <mergeCell ref="B18:C18"/>
    <mergeCell ref="D18:H18"/>
    <mergeCell ref="I18:L18"/>
    <mergeCell ref="P18:R18"/>
    <mergeCell ref="S18:V18"/>
    <mergeCell ref="B17:C17"/>
    <mergeCell ref="D17:H17"/>
    <mergeCell ref="I17:L17"/>
    <mergeCell ref="P17:R17"/>
    <mergeCell ref="S17:V17"/>
    <mergeCell ref="B20:C20"/>
    <mergeCell ref="D20:H20"/>
    <mergeCell ref="I20:L20"/>
    <mergeCell ref="P20:R20"/>
    <mergeCell ref="S20:V20"/>
    <mergeCell ref="B19:C19"/>
    <mergeCell ref="D19:H19"/>
    <mergeCell ref="I19:L19"/>
    <mergeCell ref="P19:R19"/>
    <mergeCell ref="S19:V19"/>
    <mergeCell ref="S23:V23"/>
    <mergeCell ref="B22:C22"/>
    <mergeCell ref="D22:H22"/>
    <mergeCell ref="I22:L22"/>
    <mergeCell ref="P22:R22"/>
    <mergeCell ref="S22:V22"/>
    <mergeCell ref="P23:R23"/>
    <mergeCell ref="B21:C21"/>
    <mergeCell ref="D21:H21"/>
    <mergeCell ref="I21:L21"/>
    <mergeCell ref="P21:R21"/>
    <mergeCell ref="S21:V21"/>
    <mergeCell ref="M23:O23"/>
    <mergeCell ref="P26:R26"/>
    <mergeCell ref="S26:V26"/>
    <mergeCell ref="B27:C27"/>
    <mergeCell ref="D27:H27"/>
    <mergeCell ref="I27:L27"/>
    <mergeCell ref="S25:V25"/>
    <mergeCell ref="B24:C24"/>
    <mergeCell ref="D24:H24"/>
    <mergeCell ref="I24:L24"/>
    <mergeCell ref="P24:R24"/>
    <mergeCell ref="S24:V24"/>
    <mergeCell ref="B25:C25"/>
    <mergeCell ref="D25:H25"/>
    <mergeCell ref="I25:L25"/>
    <mergeCell ref="M24:O24"/>
    <mergeCell ref="M25:O25"/>
    <mergeCell ref="M27:O27"/>
    <mergeCell ref="M26:O26"/>
    <mergeCell ref="P4:V4"/>
    <mergeCell ref="P3:V3"/>
    <mergeCell ref="P5:V5"/>
    <mergeCell ref="S40:V40"/>
    <mergeCell ref="D11:H11"/>
    <mergeCell ref="I11:L11"/>
    <mergeCell ref="P11:R11"/>
    <mergeCell ref="S11:V11"/>
    <mergeCell ref="B46:H46"/>
    <mergeCell ref="B39:C39"/>
    <mergeCell ref="D39:H39"/>
    <mergeCell ref="I39:L39"/>
    <mergeCell ref="P39:R39"/>
    <mergeCell ref="I40:L40"/>
    <mergeCell ref="P40:R40"/>
    <mergeCell ref="P27:R27"/>
    <mergeCell ref="P25:R25"/>
    <mergeCell ref="B23:C23"/>
    <mergeCell ref="D23:H23"/>
    <mergeCell ref="I23:L23"/>
    <mergeCell ref="S27:V27"/>
    <mergeCell ref="B26:C26"/>
    <mergeCell ref="D26:H26"/>
    <mergeCell ref="I26:L26"/>
  </mergeCells>
  <phoneticPr fontId="2"/>
  <dataValidations count="1">
    <dataValidation type="list" allowBlank="1" showInputMessage="1" showErrorMessage="1" sqref="B8:C31" xr:uid="{D8CA9D77-C273-417B-A662-A6B7F5F04DFB}">
      <formula1>$AB$8:$AB$15</formula1>
    </dataValidation>
  </dataValidations>
  <printOptions horizontalCentered="1"/>
  <pageMargins left="0.51181102362204722" right="0.11811023622047245" top="0.35433070866141736" bottom="0.15748031496062992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11</vt:i4>
      </vt:variant>
    </vt:vector>
  </HeadingPairs>
  <TitlesOfParts>
    <vt:vector size="19" baseType="lpstr">
      <vt:lpstr>記入例(鑑部)</vt:lpstr>
      <vt:lpstr>記入例(内訳)</vt:lpstr>
      <vt:lpstr>記入例(出面)</vt:lpstr>
      <vt:lpstr>記入例(合計表)</vt:lpstr>
      <vt:lpstr>鑑部</vt:lpstr>
      <vt:lpstr>契約内訳</vt:lpstr>
      <vt:lpstr>出面</vt:lpstr>
      <vt:lpstr>合計表</vt:lpstr>
      <vt:lpstr>鑑部!Criteria</vt:lpstr>
      <vt:lpstr>'記入例(合計表)'!Extract</vt:lpstr>
      <vt:lpstr>合計表!Extract</vt:lpstr>
      <vt:lpstr>鑑部!Print_Area</vt:lpstr>
      <vt:lpstr>'記入例(鑑部)'!Print_Area</vt:lpstr>
      <vt:lpstr>'記入例(合計表)'!Print_Area</vt:lpstr>
      <vt:lpstr>'記入例(出面)'!Print_Area</vt:lpstr>
      <vt:lpstr>'記入例(内訳)'!Print_Area</vt:lpstr>
      <vt:lpstr>契約内訳!Print_Area</vt:lpstr>
      <vt:lpstr>合計表!Print_Area</vt:lpstr>
      <vt:lpstr>出面!Print_Area</vt:lpstr>
    </vt:vector>
  </TitlesOfParts>
  <Company>中島建工株式会社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中島建工株式会社</dc:creator>
  <cp:lastModifiedBy>ryo narita</cp:lastModifiedBy>
  <cp:lastPrinted>2025-02-20T06:06:26Z</cp:lastPrinted>
  <dcterms:created xsi:type="dcterms:W3CDTF">2001-03-16T07:53:58Z</dcterms:created>
  <dcterms:modified xsi:type="dcterms:W3CDTF">2025-04-01T06:49:47Z</dcterms:modified>
</cp:coreProperties>
</file>